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3" l="1"/>
  <c r="J34" i="3"/>
  <c r="I34" i="3"/>
  <c r="R33" i="3"/>
  <c r="Q33" i="3"/>
  <c r="R32" i="3"/>
  <c r="Q32" i="3"/>
  <c r="O32" i="3"/>
  <c r="N32" i="3"/>
  <c r="N34" i="3" s="1"/>
  <c r="M32" i="3"/>
  <c r="L32" i="3"/>
  <c r="R31" i="3"/>
  <c r="R34" i="3" s="1"/>
  <c r="Q31" i="3"/>
  <c r="O31" i="3"/>
  <c r="M31" i="3"/>
  <c r="L31" i="3"/>
  <c r="O30" i="3"/>
  <c r="N30" i="3"/>
  <c r="M30" i="3"/>
  <c r="L30" i="3"/>
  <c r="G30" i="3"/>
  <c r="R29" i="3"/>
  <c r="Q29" i="3"/>
  <c r="O29" i="3"/>
  <c r="M29" i="3"/>
  <c r="L29" i="3"/>
  <c r="O28" i="3"/>
  <c r="M28" i="3"/>
  <c r="M34" i="3" s="1"/>
  <c r="L28" i="3"/>
  <c r="L34" i="3" s="1"/>
  <c r="R21" i="3"/>
  <c r="Q21" i="3"/>
  <c r="Q34" i="3" s="1"/>
  <c r="P21" i="3"/>
  <c r="P34" i="3" s="1"/>
  <c r="O21" i="3"/>
  <c r="O34" i="3" s="1"/>
  <c r="H21" i="3"/>
  <c r="H34" i="3" s="1"/>
  <c r="G21" i="3"/>
  <c r="G34" i="3" s="1"/>
  <c r="I30" i="2"/>
  <c r="H30" i="2"/>
  <c r="F30" i="2"/>
  <c r="K29" i="2"/>
  <c r="J29" i="2"/>
  <c r="N28" i="2"/>
  <c r="N30" i="2" s="1"/>
  <c r="M28" i="2"/>
  <c r="L28" i="2"/>
  <c r="K28" i="2"/>
  <c r="J28" i="2"/>
  <c r="I28" i="2"/>
  <c r="G28" i="2" s="1"/>
  <c r="G30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<sst xmlns="http://schemas.openxmlformats.org/spreadsheetml/2006/main" count="127" uniqueCount="72">
  <si>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</si>
  <si>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</si>
  <si>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</si>
  <si>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</si>
  <si>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</si>
  <si>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</si>
  <si>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</si>
  <si>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</si>
  <si>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</si>
  <si>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</si>
  <si>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</si>
  <si>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</si>
  <si>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</si>
  <si>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</si>
  <si>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</si>
  <si>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</si>
  <si>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</si>
  <si>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</si>
  <si>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</si>
  <si>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</si>
  <si>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</si>
  <si>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</si>
  <si>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</si>
  <si>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</si>
  <si>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</si>
  <si>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</si>
  <si>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</si>
  <si>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</si>
  <si>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</si>
  <si>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</si>
  <si>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</si>
  <si>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</si>
  <si>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</si>
  <si>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</si>
  <si>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</si>
  <si>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</si>
  <si>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</si>
  <si>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</si>
  <si>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</si>
  <si>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</si>
  <si>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</si>
  <si>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</si>
  <si>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</si>
  <si>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</si>
  <si>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</si>
  <si>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</si>
  <si>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</si>
  <si>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</si>
  <si>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</si>
  <si>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</si>
  <si>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</si>
  <si>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</si>
  <si>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</si>
  <si>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</si>
  <si>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</si>
  <si>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</si>
  <si>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</si>
  <si>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</si>
  <si>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</si>
  <si>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</si>
  <si>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</si>
  <si>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</si>
  <si>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</si>
  <si>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</si>
  <si>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</si>
  <si>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</si>
  <si>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</si>
  <si>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</si>
  <si>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</si>
  <si>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</si>
  <si>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сентябрь 2021 г.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</si>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</sst>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3" fillId="3" borderId="23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Q19" sqref="Q19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1" t="s">
        <v>66</v>
      </c>
      <c r="C8" s="122"/>
      <c r="D8" s="122"/>
      <c r="E8" s="122"/>
      <c r="F8" s="122"/>
      <c r="G8" s="122"/>
      <c r="H8" s="122"/>
      <c r="I8" s="122"/>
      <c r="J8" s="122"/>
      <c r="K8" s="123"/>
    </row>
    <row r="9" spans="2:17" ht="19.5" customHeight="1" x14ac:dyDescent="0.25">
      <c r="B9" s="124" t="s">
        <v>54</v>
      </c>
      <c r="C9" s="125"/>
      <c r="D9" s="125"/>
      <c r="E9" s="125"/>
      <c r="F9" s="125"/>
      <c r="G9" s="125"/>
      <c r="H9" s="125"/>
      <c r="I9" s="125"/>
      <c r="J9" s="125"/>
      <c r="K9" s="126"/>
    </row>
    <row r="10" spans="2:17" ht="15.75" customHeight="1" x14ac:dyDescent="0.3">
      <c r="B10" s="127" t="s">
        <v>68</v>
      </c>
      <c r="C10" s="128"/>
      <c r="D10" s="128"/>
      <c r="E10" s="128"/>
      <c r="F10" s="128"/>
      <c r="G10" s="128"/>
      <c r="H10" s="128"/>
      <c r="I10" s="128"/>
      <c r="J10" s="128"/>
      <c r="K10" s="129"/>
    </row>
    <row r="11" spans="2:17" ht="18" x14ac:dyDescent="0.25">
      <c r="B11" s="130" t="s">
        <v>15</v>
      </c>
      <c r="C11" s="131"/>
      <c r="D11" s="131"/>
      <c r="E11" s="131"/>
      <c r="F11" s="131"/>
      <c r="G11" s="131"/>
      <c r="H11" s="131"/>
      <c r="I11" s="131"/>
      <c r="J11" s="131"/>
      <c r="K11" s="13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20" t="s">
        <v>0</v>
      </c>
      <c r="C15" s="120" t="s">
        <v>1</v>
      </c>
      <c r="D15" s="120"/>
      <c r="E15" s="120" t="s">
        <v>4</v>
      </c>
      <c r="F15" s="120"/>
      <c r="G15" s="120"/>
      <c r="H15" s="120" t="s">
        <v>5</v>
      </c>
      <c r="I15" s="120"/>
      <c r="J15" s="120" t="s">
        <v>6</v>
      </c>
      <c r="K15" s="120"/>
      <c r="L15" s="2"/>
      <c r="M15" s="2"/>
      <c r="N15" s="2"/>
      <c r="O15" s="2"/>
      <c r="P15" s="2"/>
      <c r="Q15" s="3"/>
    </row>
    <row r="16" spans="2:17" ht="70.5" customHeight="1" x14ac:dyDescent="0.25">
      <c r="B16" s="120"/>
      <c r="C16" s="120" t="s">
        <v>2</v>
      </c>
      <c r="D16" s="120" t="s">
        <v>3</v>
      </c>
      <c r="E16" s="120" t="s">
        <v>7</v>
      </c>
      <c r="F16" s="120"/>
      <c r="G16" s="120" t="s">
        <v>10</v>
      </c>
      <c r="H16" s="120" t="s">
        <v>11</v>
      </c>
      <c r="I16" s="120" t="s">
        <v>12</v>
      </c>
      <c r="J16" s="120" t="s">
        <v>13</v>
      </c>
      <c r="K16" s="12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20"/>
      <c r="C17" s="120"/>
      <c r="D17" s="120"/>
      <c r="E17" s="5" t="s">
        <v>8</v>
      </c>
      <c r="F17" s="5" t="s">
        <v>9</v>
      </c>
      <c r="G17" s="120"/>
      <c r="H17" s="120"/>
      <c r="I17" s="120"/>
      <c r="J17" s="120"/>
      <c r="K17" s="12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abSelected="1" view="pageBreakPreview" topLeftCell="A13" zoomScale="110" zoomScaleNormal="100" zoomScaleSheetLayoutView="110" workbookViewId="0">
      <selection activeCell="F21" sqref="F21:N31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1" t="s">
        <v>65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5"/>
    </row>
    <row r="10" spans="2:14" ht="18" x14ac:dyDescent="0.25">
      <c r="B10" s="124" t="s">
        <v>64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7"/>
    </row>
    <row r="11" spans="2:14" ht="18.75" x14ac:dyDescent="0.3">
      <c r="B11" s="158" t="s">
        <v>69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60"/>
    </row>
    <row r="12" spans="2:14" ht="18" x14ac:dyDescent="0.25">
      <c r="B12" s="161" t="s">
        <v>38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3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71</v>
      </c>
      <c r="N14" s="3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64" t="s">
        <v>16</v>
      </c>
      <c r="C16" s="164" t="s">
        <v>17</v>
      </c>
      <c r="D16" s="164"/>
      <c r="E16" s="166"/>
      <c r="F16" s="167" t="s">
        <v>18</v>
      </c>
      <c r="G16" s="168"/>
      <c r="H16" s="167" t="s">
        <v>21</v>
      </c>
      <c r="I16" s="168"/>
      <c r="J16" s="167" t="s">
        <v>22</v>
      </c>
      <c r="K16" s="169"/>
      <c r="L16" s="169"/>
      <c r="M16" s="169"/>
      <c r="N16" s="168"/>
    </row>
    <row r="17" spans="2:14" x14ac:dyDescent="0.25">
      <c r="B17" s="164"/>
      <c r="C17" s="164"/>
      <c r="D17" s="164"/>
      <c r="E17" s="166"/>
      <c r="F17" s="170" t="s">
        <v>19</v>
      </c>
      <c r="G17" s="171" t="s">
        <v>20</v>
      </c>
      <c r="H17" s="170" t="s">
        <v>19</v>
      </c>
      <c r="I17" s="171" t="s">
        <v>20</v>
      </c>
      <c r="J17" s="170" t="str">
        <f>F17</f>
        <v>количество</v>
      </c>
      <c r="K17" s="164" t="str">
        <f>I17</f>
        <v>объем, м3/час</v>
      </c>
      <c r="L17" s="164" t="s">
        <v>23</v>
      </c>
      <c r="M17" s="164"/>
      <c r="N17" s="171"/>
    </row>
    <row r="18" spans="2:14" ht="42.75" x14ac:dyDescent="0.25">
      <c r="B18" s="164"/>
      <c r="C18" s="164"/>
      <c r="D18" s="164"/>
      <c r="E18" s="166"/>
      <c r="F18" s="170"/>
      <c r="G18" s="171"/>
      <c r="H18" s="170"/>
      <c r="I18" s="171"/>
      <c r="J18" s="170"/>
      <c r="K18" s="164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65"/>
      <c r="C19" s="165">
        <v>1</v>
      </c>
      <c r="D19" s="165"/>
      <c r="E19" s="172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42" t="s">
        <v>27</v>
      </c>
      <c r="D20" s="143"/>
      <c r="E20" s="144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45" t="s">
        <v>28</v>
      </c>
      <c r="D21" s="148" t="s">
        <v>31</v>
      </c>
      <c r="E21" s="106" t="s">
        <v>33</v>
      </c>
      <c r="F21" s="239">
        <v>0</v>
      </c>
      <c r="G21" s="240">
        <v>0</v>
      </c>
      <c r="H21" s="239">
        <v>0</v>
      </c>
      <c r="I21" s="240">
        <v>0</v>
      </c>
      <c r="J21" s="239">
        <v>0</v>
      </c>
      <c r="K21" s="240">
        <v>0</v>
      </c>
      <c r="L21" s="239">
        <v>0</v>
      </c>
      <c r="M21" s="241">
        <v>0</v>
      </c>
      <c r="N21" s="242">
        <v>0</v>
      </c>
    </row>
    <row r="22" spans="2:14" ht="30.75" thickBot="1" x14ac:dyDescent="0.3">
      <c r="B22" s="36">
        <v>3</v>
      </c>
      <c r="C22" s="146"/>
      <c r="D22" s="149"/>
      <c r="E22" s="105" t="s">
        <v>34</v>
      </c>
      <c r="F22" s="243"/>
      <c r="G22" s="244"/>
      <c r="H22" s="243"/>
      <c r="I22" s="244"/>
      <c r="J22" s="243"/>
      <c r="K22" s="244"/>
      <c r="L22" s="243"/>
      <c r="M22" s="245"/>
      <c r="N22" s="246"/>
    </row>
    <row r="23" spans="2:14" x14ac:dyDescent="0.25">
      <c r="B23" s="36">
        <v>4</v>
      </c>
      <c r="C23" s="146"/>
      <c r="D23" s="152" t="s">
        <v>32</v>
      </c>
      <c r="E23" s="106" t="s">
        <v>33</v>
      </c>
      <c r="F23" s="247">
        <v>0</v>
      </c>
      <c r="G23" s="248">
        <v>0</v>
      </c>
      <c r="H23" s="247">
        <v>0</v>
      </c>
      <c r="I23" s="248">
        <v>0</v>
      </c>
      <c r="J23" s="247">
        <v>0</v>
      </c>
      <c r="K23" s="248">
        <v>0</v>
      </c>
      <c r="L23" s="247">
        <v>0</v>
      </c>
      <c r="M23" s="249">
        <v>0</v>
      </c>
      <c r="N23" s="250">
        <v>0</v>
      </c>
    </row>
    <row r="24" spans="2:14" ht="30.75" thickBot="1" x14ac:dyDescent="0.3">
      <c r="B24" s="37">
        <v>5</v>
      </c>
      <c r="C24" s="147"/>
      <c r="D24" s="153"/>
      <c r="E24" s="107" t="s">
        <v>34</v>
      </c>
      <c r="F24" s="243"/>
      <c r="G24" s="244"/>
      <c r="H24" s="243"/>
      <c r="I24" s="244"/>
      <c r="J24" s="243"/>
      <c r="K24" s="244"/>
      <c r="L24" s="243"/>
      <c r="M24" s="245"/>
      <c r="N24" s="246"/>
    </row>
    <row r="25" spans="2:14" ht="30" x14ac:dyDescent="0.25">
      <c r="B25" s="35">
        <v>6</v>
      </c>
      <c r="C25" s="150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251">
        <v>0</v>
      </c>
    </row>
    <row r="26" spans="2:14" ht="30.75" thickBot="1" x14ac:dyDescent="0.3">
      <c r="B26" s="37">
        <v>7</v>
      </c>
      <c r="C26" s="151"/>
      <c r="D26" s="28" t="s">
        <v>32</v>
      </c>
      <c r="E26" s="105" t="s">
        <v>34</v>
      </c>
      <c r="F26" s="92">
        <v>1</v>
      </c>
      <c r="G26" s="110">
        <v>57.8</v>
      </c>
      <c r="H26" s="252">
        <v>1</v>
      </c>
      <c r="I26" s="253">
        <v>57.8</v>
      </c>
      <c r="J26" s="252">
        <v>0</v>
      </c>
      <c r="K26" s="253">
        <v>0</v>
      </c>
      <c r="L26" s="252">
        <v>0</v>
      </c>
      <c r="M26" s="254">
        <v>0</v>
      </c>
      <c r="N26" s="255">
        <v>0</v>
      </c>
    </row>
    <row r="27" spans="2:14" ht="30" x14ac:dyDescent="0.25">
      <c r="B27" s="35">
        <v>8</v>
      </c>
      <c r="C27" s="150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251">
        <v>0</v>
      </c>
    </row>
    <row r="28" spans="2:14" ht="30.75" thickBot="1" x14ac:dyDescent="0.3">
      <c r="B28" s="37">
        <v>9</v>
      </c>
      <c r="C28" s="151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256">
        <f t="shared" si="0"/>
        <v>0</v>
      </c>
    </row>
    <row r="29" spans="2:14" ht="15.75" thickBot="1" x14ac:dyDescent="0.3">
      <c r="B29" s="35">
        <v>10</v>
      </c>
      <c r="C29" s="133" t="s">
        <v>35</v>
      </c>
      <c r="D29" s="134"/>
      <c r="E29" s="135"/>
      <c r="F29" s="257">
        <v>0</v>
      </c>
      <c r="G29" s="258">
        <v>0</v>
      </c>
      <c r="H29" s="257">
        <v>0</v>
      </c>
      <c r="I29" s="259">
        <v>0</v>
      </c>
      <c r="J29" s="260">
        <f>L29+M29+N29</f>
        <v>0</v>
      </c>
      <c r="K29" s="261">
        <f>0</f>
        <v>0</v>
      </c>
      <c r="L29" s="262">
        <v>0</v>
      </c>
      <c r="M29" s="263">
        <v>0</v>
      </c>
      <c r="N29" s="264">
        <v>0</v>
      </c>
    </row>
    <row r="30" spans="2:14" ht="18.75" customHeight="1" thickBot="1" x14ac:dyDescent="0.3">
      <c r="B30" s="36">
        <v>11</v>
      </c>
      <c r="C30" s="136" t="s">
        <v>36</v>
      </c>
      <c r="D30" s="137"/>
      <c r="E30" s="138"/>
      <c r="F30" s="265">
        <f>F21+F23+F25+F26+F27+F28+F29</f>
        <v>1</v>
      </c>
      <c r="G30" s="266">
        <f>G21+G23+G25+G26+G27+G28+G29</f>
        <v>57.8</v>
      </c>
      <c r="H30" s="265">
        <f t="shared" ref="H30:N30" si="3">H21+H23+H25+H26+H27+H28+H29</f>
        <v>1</v>
      </c>
      <c r="I30" s="266">
        <f t="shared" si="3"/>
        <v>57.8</v>
      </c>
      <c r="J30" s="265">
        <f t="shared" si="3"/>
        <v>0</v>
      </c>
      <c r="K30" s="267">
        <f t="shared" si="3"/>
        <v>0</v>
      </c>
      <c r="L30" s="268">
        <f t="shared" si="3"/>
        <v>0</v>
      </c>
      <c r="M30" s="268">
        <f t="shared" si="3"/>
        <v>0</v>
      </c>
      <c r="N30" s="269">
        <f t="shared" si="3"/>
        <v>0</v>
      </c>
    </row>
    <row r="31" spans="2:14" ht="15.75" thickBot="1" x14ac:dyDescent="0.3">
      <c r="B31" s="37">
        <v>12</v>
      </c>
      <c r="C31" s="139" t="s">
        <v>37</v>
      </c>
      <c r="D31" s="140"/>
      <c r="E31" s="141"/>
      <c r="F31" s="270"/>
      <c r="G31" s="271"/>
      <c r="H31" s="270"/>
      <c r="I31" s="271"/>
      <c r="J31" s="270"/>
      <c r="K31" s="272"/>
      <c r="L31" s="272"/>
      <c r="M31" s="272"/>
      <c r="N31" s="271"/>
    </row>
    <row r="45" spans="6:16" x14ac:dyDescent="0.25">
      <c r="F45" s="174"/>
      <c r="G45" s="173"/>
      <c r="H45" s="174"/>
      <c r="I45" s="173"/>
      <c r="J45" s="174"/>
      <c r="K45" s="173"/>
      <c r="L45" s="174"/>
      <c r="M45" s="174"/>
      <c r="N45" s="174"/>
      <c r="O45" s="29"/>
      <c r="P45" s="29"/>
    </row>
    <row r="46" spans="6:16" x14ac:dyDescent="0.25">
      <c r="F46" s="174"/>
      <c r="G46" s="173"/>
      <c r="H46" s="174"/>
      <c r="I46" s="173"/>
      <c r="J46" s="174"/>
      <c r="K46" s="173"/>
      <c r="L46" s="174"/>
      <c r="M46" s="174"/>
      <c r="N46" s="174"/>
      <c r="O46" s="29"/>
      <c r="P46" s="29"/>
    </row>
    <row r="47" spans="6:16" x14ac:dyDescent="0.25">
      <c r="F47" s="174"/>
      <c r="G47" s="173"/>
      <c r="H47" s="174"/>
      <c r="I47" s="173"/>
      <c r="J47" s="174"/>
      <c r="K47" s="173"/>
      <c r="L47" s="174"/>
      <c r="M47" s="174"/>
      <c r="N47" s="174"/>
      <c r="O47" s="29"/>
      <c r="P47" s="29"/>
    </row>
    <row r="48" spans="6:16" x14ac:dyDescent="0.25">
      <c r="F48" s="174"/>
      <c r="G48" s="173"/>
      <c r="H48" s="174"/>
      <c r="I48" s="173"/>
      <c r="J48" s="174"/>
      <c r="K48" s="173"/>
      <c r="L48" s="174"/>
      <c r="M48" s="174"/>
      <c r="N48" s="174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view="pageBreakPreview" topLeftCell="B19" zoomScale="90" zoomScaleNormal="100" zoomScaleSheetLayoutView="90" workbookViewId="0">
      <selection activeCell="K24" sqref="K2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88" t="s">
        <v>67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</row>
    <row r="9" spans="3:18" ht="22.5" customHeight="1" x14ac:dyDescent="0.25">
      <c r="C9" s="191" t="s">
        <v>53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3"/>
    </row>
    <row r="10" spans="3:18" ht="22.5" customHeight="1" x14ac:dyDescent="0.3">
      <c r="C10" s="175" t="s">
        <v>69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2"/>
      <c r="Q10" s="12"/>
      <c r="R10" s="13"/>
    </row>
    <row r="11" spans="3:18" ht="16.5" customHeight="1" x14ac:dyDescent="0.25">
      <c r="C11" s="177" t="s">
        <v>38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71</v>
      </c>
      <c r="R13" s="45">
        <v>2021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194" t="s">
        <v>16</v>
      </c>
      <c r="D15" s="196" t="s">
        <v>17</v>
      </c>
      <c r="E15" s="197"/>
      <c r="F15" s="198"/>
      <c r="G15" s="205" t="s">
        <v>43</v>
      </c>
      <c r="H15" s="206"/>
      <c r="I15" s="207" t="s">
        <v>44</v>
      </c>
      <c r="J15" s="208"/>
      <c r="K15" s="208"/>
      <c r="L15" s="208"/>
      <c r="M15" s="208"/>
      <c r="N15" s="209"/>
      <c r="O15" s="206" t="s">
        <v>45</v>
      </c>
      <c r="P15" s="210"/>
      <c r="Q15" s="205" t="s">
        <v>46</v>
      </c>
      <c r="R15" s="210"/>
    </row>
    <row r="16" spans="3:18" ht="15" customHeight="1" x14ac:dyDescent="0.25">
      <c r="C16" s="195"/>
      <c r="D16" s="199"/>
      <c r="E16" s="200"/>
      <c r="F16" s="201"/>
      <c r="G16" s="211" t="s">
        <v>19</v>
      </c>
      <c r="H16" s="214" t="s">
        <v>20</v>
      </c>
      <c r="I16" s="222" t="s">
        <v>19</v>
      </c>
      <c r="J16" s="187" t="s">
        <v>20</v>
      </c>
      <c r="K16" s="223" t="s">
        <v>42</v>
      </c>
      <c r="L16" s="223"/>
      <c r="M16" s="223"/>
      <c r="N16" s="224"/>
      <c r="O16" s="184" t="s">
        <v>19</v>
      </c>
      <c r="P16" s="217" t="s">
        <v>20</v>
      </c>
      <c r="Q16" s="211" t="s">
        <v>19</v>
      </c>
      <c r="R16" s="217" t="s">
        <v>20</v>
      </c>
    </row>
    <row r="17" spans="3:19" ht="15" customHeight="1" x14ac:dyDescent="0.25">
      <c r="C17" s="195"/>
      <c r="D17" s="199"/>
      <c r="E17" s="200"/>
      <c r="F17" s="201"/>
      <c r="G17" s="212"/>
      <c r="H17" s="215"/>
      <c r="I17" s="222"/>
      <c r="J17" s="187"/>
      <c r="K17" s="164" t="s">
        <v>41</v>
      </c>
      <c r="L17" s="220" t="s">
        <v>26</v>
      </c>
      <c r="M17" s="220"/>
      <c r="N17" s="221"/>
      <c r="O17" s="185"/>
      <c r="P17" s="218"/>
      <c r="Q17" s="212"/>
      <c r="R17" s="218"/>
    </row>
    <row r="18" spans="3:19" ht="87" customHeight="1" x14ac:dyDescent="0.25">
      <c r="C18" s="195"/>
      <c r="D18" s="202"/>
      <c r="E18" s="203"/>
      <c r="F18" s="204"/>
      <c r="G18" s="213"/>
      <c r="H18" s="216"/>
      <c r="I18" s="222"/>
      <c r="J18" s="187"/>
      <c r="K18" s="164"/>
      <c r="L18" s="56" t="s">
        <v>39</v>
      </c>
      <c r="M18" s="56" t="s">
        <v>63</v>
      </c>
      <c r="N18" s="57" t="s">
        <v>40</v>
      </c>
      <c r="O18" s="186"/>
      <c r="P18" s="219"/>
      <c r="Q18" s="213"/>
      <c r="R18" s="219"/>
    </row>
    <row r="19" spans="3:19" s="7" customFormat="1" ht="15.75" thickBot="1" x14ac:dyDescent="0.3">
      <c r="C19" s="195"/>
      <c r="D19" s="179">
        <v>1</v>
      </c>
      <c r="E19" s="180"/>
      <c r="F19" s="181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25" t="s">
        <v>28</v>
      </c>
      <c r="E20" s="227" t="s">
        <v>31</v>
      </c>
      <c r="F20" s="63" t="s">
        <v>33</v>
      </c>
      <c r="G20" s="73">
        <v>0</v>
      </c>
      <c r="H20" s="103">
        <v>0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2</v>
      </c>
      <c r="P20" s="103">
        <v>10</v>
      </c>
      <c r="Q20" s="77">
        <v>1</v>
      </c>
      <c r="R20" s="103">
        <v>5</v>
      </c>
    </row>
    <row r="21" spans="3:19" ht="33" customHeight="1" x14ac:dyDescent="0.25">
      <c r="C21" s="25">
        <v>2</v>
      </c>
      <c r="D21" s="226"/>
      <c r="E21" s="228"/>
      <c r="F21" s="64" t="s">
        <v>34</v>
      </c>
      <c r="G21" s="78">
        <f>9+1</f>
        <v>10</v>
      </c>
      <c r="H21" s="79">
        <f>68+17.74</f>
        <v>85.74</v>
      </c>
      <c r="I21" s="74">
        <v>0</v>
      </c>
      <c r="J21" s="112">
        <v>0</v>
      </c>
      <c r="K21" s="80">
        <v>0</v>
      </c>
      <c r="L21" s="80">
        <v>0</v>
      </c>
      <c r="M21" s="80">
        <v>0</v>
      </c>
      <c r="N21" s="81">
        <v>0</v>
      </c>
      <c r="O21" s="78">
        <f>9+1+1</f>
        <v>11</v>
      </c>
      <c r="P21" s="79">
        <f>52+10.2+17.74</f>
        <v>79.94</v>
      </c>
      <c r="Q21" s="82">
        <f>1+5</f>
        <v>6</v>
      </c>
      <c r="R21" s="79">
        <f>5+25</f>
        <v>30</v>
      </c>
    </row>
    <row r="22" spans="3:19" ht="33" customHeight="1" x14ac:dyDescent="0.25">
      <c r="C22" s="25">
        <v>3</v>
      </c>
      <c r="D22" s="226"/>
      <c r="E22" s="182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26"/>
      <c r="E23" s="183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25" t="s">
        <v>29</v>
      </c>
      <c r="E24" s="27" t="s">
        <v>31</v>
      </c>
      <c r="F24" s="52" t="s">
        <v>34</v>
      </c>
      <c r="G24" s="73">
        <v>1</v>
      </c>
      <c r="H24" s="103">
        <v>5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32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26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32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25" t="s">
        <v>35</v>
      </c>
      <c r="E28" s="233" t="s">
        <v>47</v>
      </c>
      <c r="F28" s="234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f t="shared" ref="L28:N32" si="0">0+0+0+0+0+0+0+0+0+0+0+0+0+0+0+0+0+0+0+0+0</f>
        <v>0</v>
      </c>
      <c r="M28" s="80">
        <f t="shared" si="0"/>
        <v>0</v>
      </c>
      <c r="N28" s="83">
        <v>0</v>
      </c>
      <c r="O28" s="78">
        <f t="shared" ref="O28:R33" si="1">0+0+0+0+0+0+0+0+0+0+0+0+0+0+0+0+0+0+0+0+0</f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26"/>
      <c r="E29" s="235" t="s">
        <v>48</v>
      </c>
      <c r="F29" s="236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f t="shared" si="0"/>
        <v>0</v>
      </c>
      <c r="M29" s="80">
        <f t="shared" si="0"/>
        <v>0</v>
      </c>
      <c r="N29" s="83">
        <v>0</v>
      </c>
      <c r="O29" s="78">
        <f t="shared" si="1"/>
        <v>0</v>
      </c>
      <c r="P29" s="79">
        <v>0</v>
      </c>
      <c r="Q29" s="81">
        <f t="shared" si="1"/>
        <v>0</v>
      </c>
      <c r="R29" s="79">
        <f t="shared" si="1"/>
        <v>0</v>
      </c>
    </row>
    <row r="30" spans="3:19" ht="50.25" customHeight="1" x14ac:dyDescent="0.25">
      <c r="C30" s="25">
        <v>11</v>
      </c>
      <c r="D30" s="226"/>
      <c r="E30" s="235" t="s">
        <v>49</v>
      </c>
      <c r="F30" s="236"/>
      <c r="G30" s="78">
        <f t="shared" ref="G30" si="2">0+0+0+0+0+0+0+0+0+0+0+0+0+0+0+0+0+0+0+0+0</f>
        <v>0</v>
      </c>
      <c r="H30" s="79">
        <v>0</v>
      </c>
      <c r="I30" s="98">
        <v>0</v>
      </c>
      <c r="J30" s="111">
        <v>0</v>
      </c>
      <c r="K30" s="75">
        <v>0</v>
      </c>
      <c r="L30" s="75">
        <f t="shared" si="0"/>
        <v>0</v>
      </c>
      <c r="M30" s="75">
        <f t="shared" si="0"/>
        <v>0</v>
      </c>
      <c r="N30" s="84">
        <f t="shared" si="0"/>
        <v>0</v>
      </c>
      <c r="O30" s="78">
        <f t="shared" si="1"/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26"/>
      <c r="E31" s="235" t="s">
        <v>50</v>
      </c>
      <c r="F31" s="236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f t="shared" si="0"/>
        <v>0</v>
      </c>
      <c r="M31" s="80">
        <f t="shared" si="0"/>
        <v>0</v>
      </c>
      <c r="N31" s="83">
        <v>0</v>
      </c>
      <c r="O31" s="78">
        <f t="shared" si="1"/>
        <v>0</v>
      </c>
      <c r="P31" s="79">
        <v>0</v>
      </c>
      <c r="Q31" s="81">
        <f t="shared" si="1"/>
        <v>0</v>
      </c>
      <c r="R31" s="112">
        <f t="shared" si="1"/>
        <v>0</v>
      </c>
    </row>
    <row r="32" spans="3:19" ht="50.25" customHeight="1" x14ac:dyDescent="0.25">
      <c r="C32" s="25">
        <v>13</v>
      </c>
      <c r="D32" s="226"/>
      <c r="E32" s="235" t="s">
        <v>51</v>
      </c>
      <c r="F32" s="236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f t="shared" si="0"/>
        <v>0</v>
      </c>
      <c r="M32" s="75">
        <f t="shared" si="0"/>
        <v>0</v>
      </c>
      <c r="N32" s="84">
        <f t="shared" si="0"/>
        <v>0</v>
      </c>
      <c r="O32" s="97">
        <f t="shared" si="1"/>
        <v>0</v>
      </c>
      <c r="P32" s="108">
        <v>0</v>
      </c>
      <c r="Q32" s="76">
        <f t="shared" si="1"/>
        <v>0</v>
      </c>
      <c r="R32" s="108">
        <f t="shared" si="1"/>
        <v>0</v>
      </c>
    </row>
    <row r="33" spans="3:18" ht="50.25" customHeight="1" thickBot="1" x14ac:dyDescent="0.3">
      <c r="C33" s="26">
        <v>14</v>
      </c>
      <c r="D33" s="232"/>
      <c r="E33" s="237" t="s">
        <v>52</v>
      </c>
      <c r="F33" s="238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f t="shared" si="1"/>
        <v>0</v>
      </c>
      <c r="R33" s="110">
        <f t="shared" si="1"/>
        <v>0</v>
      </c>
    </row>
    <row r="34" spans="3:18" ht="21" customHeight="1" thickBot="1" x14ac:dyDescent="0.3">
      <c r="C34" s="50">
        <v>15</v>
      </c>
      <c r="D34" s="229" t="s">
        <v>36</v>
      </c>
      <c r="E34" s="230"/>
      <c r="F34" s="231"/>
      <c r="G34" s="117">
        <f>SUM(G20:G33)</f>
        <v>11</v>
      </c>
      <c r="H34" s="118">
        <f>SUM(H20:H33)</f>
        <v>90.74</v>
      </c>
      <c r="I34" s="117">
        <f t="shared" ref="I34:R34" si="3">SUM(I20:I33)</f>
        <v>0</v>
      </c>
      <c r="J34" s="118">
        <f t="shared" si="3"/>
        <v>0</v>
      </c>
      <c r="K34" s="117">
        <f t="shared" si="3"/>
        <v>0</v>
      </c>
      <c r="L34" s="117">
        <f t="shared" si="3"/>
        <v>0</v>
      </c>
      <c r="M34" s="117">
        <f t="shared" si="3"/>
        <v>0</v>
      </c>
      <c r="N34" s="117">
        <f t="shared" si="3"/>
        <v>0</v>
      </c>
      <c r="O34" s="117">
        <f t="shared" si="3"/>
        <v>13</v>
      </c>
      <c r="P34" s="118">
        <f t="shared" si="3"/>
        <v>89.94</v>
      </c>
      <c r="Q34" s="117">
        <f>SUM(Q20:Q33)</f>
        <v>7</v>
      </c>
      <c r="R34" s="119">
        <f t="shared" si="3"/>
        <v>35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2021-11-10T08:51:58Z</dcterms:modified>
</cp:coreProperties>
</file>