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1160" firstSheet="2" activeTab="2"/>
  </bookViews>
  <sheets>
    <sheet name="Форма 1" sheetId="1" state="hidden" r:id="rId1"/>
    <sheet name="Форма 2" sheetId="2" state="hidden" r:id="rId2"/>
    <sheet name="Форма 3" sheetId="3" r:id="rId3"/>
  </sheets>
  <externalReferences>
    <externalReference r:id="rId4"/>
  </externalReferences>
  <definedNames>
    <definedName name="_xlnm.Print_Area" localSheetId="1">'Форма 2'!$A$1:$N$31</definedName>
    <definedName name="_xlnm.Print_Area" localSheetId="2">'Форма 3'!$A$1:$R$34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2" l="1"/>
  <c r="M29" i="2"/>
  <c r="L29" i="2"/>
  <c r="J29" i="2"/>
  <c r="I29" i="2"/>
  <c r="H29" i="2"/>
  <c r="G29" i="2"/>
  <c r="F29" i="2"/>
  <c r="N28" i="2"/>
  <c r="I28" i="2"/>
  <c r="H28" i="2"/>
  <c r="N27" i="2"/>
  <c r="M27" i="2"/>
  <c r="L27" i="2"/>
  <c r="J27" i="2"/>
  <c r="I27" i="2"/>
  <c r="H27" i="2"/>
  <c r="G27" i="2"/>
  <c r="F27" i="2"/>
  <c r="M26" i="2"/>
  <c r="N25" i="2"/>
  <c r="M25" i="2"/>
  <c r="L25" i="2"/>
  <c r="J25" i="2"/>
  <c r="I25" i="2"/>
  <c r="H25" i="2"/>
  <c r="M30" i="2"/>
  <c r="K30" i="2"/>
  <c r="H30" i="2"/>
  <c r="B24" i="3" l="1"/>
  <c r="K17" i="2" l="1"/>
  <c r="J17" i="2"/>
</calcChain>
</file>

<file path=xl/sharedStrings.xml><?xml version="1.0" encoding="utf-8"?>
<sst xmlns="http://schemas.openxmlformats.org/spreadsheetml/2006/main" count="127" uniqueCount="72">
  <si>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</si>
  <si>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</si>
  <si>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</si>
  <si>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</si>
  <si>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</si>
  <si>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</si>
  <si>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</si>
  <si>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</si>
  <si>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</si>
  <si>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</si>
  <si>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</si>
  <si>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</si>
  <si>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</si>
  <si>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</si>
  <si>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</si>
  <si>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</si>
  <si>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</si>
  <si>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</si>
  <si>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</si>
  <si>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</si>
  <si>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</si>
  <si>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</si>
  <si>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</si>
  <si>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</si>
  <si>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</si>
  <si>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</si>
  <si>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</si>
  <si>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</si>
  <si>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</si>
  <si>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</si>
  <si>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</si>
  <si>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</si>
  <si>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</si>
  <si>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</si>
  <si>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</si>
  <si>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</si>
  <si>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</si>
  <si>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</si>
  <si>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</si>
  <si>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</si>
  <si>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</si>
  <si>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</si>
  <si>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</si>
  <si>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</si>
  <si>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</si>
  <si>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</si>
  <si>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</si>
  <si>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</si>
  <si>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</si>
  <si>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</si>
  <si>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</si>
  <si>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</si>
  <si>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</si>
  <si>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</si>
  <si>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</si>
  <si>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</si>
  <si>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</si>
  <si>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</si>
  <si>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</si>
  <si>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</si>
  <si>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</si>
  <si>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</si>
  <si>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</si>
  <si>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</si>
  <si>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</si>
  <si>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</si>
  <si>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</si>
  <si>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</si>
  <si>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</si>
  <si>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>Информация о регистрации и ходе реализации заявок о подключении ( технологическом присоединении) к газораспределительным сетям                                                                                   АО "Газпром газораспределение Краснодар"</t>
  </si>
  <si>
    <t>Февраль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</si>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</sst>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3" borderId="2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/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36" xfId="0" applyFont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1" fillId="0" borderId="38" xfId="0" applyFont="1" applyBorder="1"/>
    <xf numFmtId="0" fontId="1" fillId="0" borderId="29" xfId="0" applyFont="1" applyBorder="1"/>
    <xf numFmtId="0" fontId="1" fillId="0" borderId="42" xfId="0" applyFont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left" vertical="center" wrapText="1"/>
    </xf>
    <xf numFmtId="0" fontId="1" fillId="3" borderId="36" xfId="0" applyFont="1" applyFill="1" applyBorder="1" applyAlignment="1">
      <alignment horizontal="left" vertical="center" wrapText="1"/>
    </xf>
    <xf numFmtId="0" fontId="1" fillId="3" borderId="33" xfId="0" applyFont="1" applyFill="1" applyBorder="1" applyAlignment="1">
      <alignment horizontal="left" vertical="center" wrapText="1"/>
    </xf>
    <xf numFmtId="0" fontId="1" fillId="3" borderId="34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0" fillId="0" borderId="48" xfId="0" applyBorder="1"/>
    <xf numFmtId="0" fontId="0" fillId="0" borderId="53" xfId="0" applyBorder="1"/>
    <xf numFmtId="0" fontId="0" fillId="0" borderId="59" xfId="0" applyBorder="1"/>
    <xf numFmtId="0" fontId="1" fillId="0" borderId="41" xfId="0" applyFont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7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>
      <alignment vertical="center"/>
    </xf>
    <xf numFmtId="0" fontId="1" fillId="3" borderId="35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1" fontId="13" fillId="4" borderId="39" xfId="0" applyNumberFormat="1" applyFont="1" applyFill="1" applyBorder="1" applyAlignment="1">
      <alignment horizontal="center" vertical="center"/>
    </xf>
    <xf numFmtId="2" fontId="13" fillId="4" borderId="39" xfId="0" applyNumberFormat="1" applyFont="1" applyFill="1" applyBorder="1" applyAlignment="1">
      <alignment horizontal="center" vertical="center"/>
    </xf>
    <xf numFmtId="1" fontId="7" fillId="4" borderId="24" xfId="0" applyNumberFormat="1" applyFont="1" applyFill="1" applyBorder="1" applyAlignment="1">
      <alignment horizontal="center" vertical="center"/>
    </xf>
    <xf numFmtId="2" fontId="7" fillId="4" borderId="2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25" xfId="0" applyFont="1" applyBorder="1" applyAlignment="1">
      <alignment horizontal="center" vertical="center" textRotation="90"/>
    </xf>
    <xf numFmtId="0" fontId="1" fillId="0" borderId="31" xfId="0" applyFont="1" applyBorder="1" applyAlignment="1">
      <alignment horizontal="center" vertical="center" textRotation="90"/>
    </xf>
    <xf numFmtId="0" fontId="1" fillId="0" borderId="32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1" fontId="13" fillId="4" borderId="61" xfId="0" applyNumberFormat="1" applyFont="1" applyFill="1" applyBorder="1" applyAlignment="1">
      <alignment horizontal="center" vertical="center"/>
    </xf>
    <xf numFmtId="1" fontId="13" fillId="4" borderId="6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2" fontId="13" fillId="4" borderId="61" xfId="0" applyNumberFormat="1" applyFont="1" applyFill="1" applyBorder="1" applyAlignment="1">
      <alignment horizontal="center" vertical="center"/>
    </xf>
    <xf numFmtId="2" fontId="13" fillId="4" borderId="62" xfId="0" applyNumberFormat="1" applyFont="1" applyFill="1" applyBorder="1" applyAlignment="1">
      <alignment horizontal="center" vertical="center"/>
    </xf>
    <xf numFmtId="4" fontId="13" fillId="4" borderId="61" xfId="0" applyNumberFormat="1" applyFont="1" applyFill="1" applyBorder="1" applyAlignment="1">
      <alignment horizontal="center" vertical="center"/>
    </xf>
    <xf numFmtId="4" fontId="13" fillId="4" borderId="62" xfId="0" applyNumberFormat="1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24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3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textRotation="90"/>
    </xf>
    <xf numFmtId="0" fontId="7" fillId="2" borderId="52" xfId="0" applyFont="1" applyFill="1" applyBorder="1" applyAlignment="1">
      <alignment horizontal="center" textRotation="90"/>
    </xf>
    <xf numFmtId="0" fontId="7" fillId="2" borderId="40" xfId="0" applyFont="1" applyFill="1" applyBorder="1" applyAlignment="1">
      <alignment horizontal="center" textRotation="90"/>
    </xf>
    <xf numFmtId="0" fontId="7" fillId="2" borderId="16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1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54" xfId="0" applyFont="1" applyFill="1" applyBorder="1" applyAlignment="1">
      <alignment horizontal="center" textRotation="90"/>
    </xf>
    <xf numFmtId="0" fontId="7" fillId="2" borderId="28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37" xfId="0" applyFont="1" applyFill="1" applyBorder="1" applyAlignment="1">
      <alignment horizontal="center" vertical="top"/>
    </xf>
    <xf numFmtId="0" fontId="1" fillId="0" borderId="26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8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35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M.Sleptsova/Desktop/&#1086;&#1082;&#1090;&#1103;&#1073;&#1088;&#1100;%20&#1087;&#1088;&#1080;&#1083;%206/&#1060;&#1086;&#1088;&#1084;&#1072;%202%20&#1089;&#1074;&#1086;&#1076;%20&#1079;&#1072;&#1087;&#1088;&#1086;&#1089;&#1099;-%20&#1086;&#1082;&#1090;&#1103;&#1073;&#1088;&#110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2"/>
      <sheetName val="ф1"/>
      <sheetName val="ф2"/>
      <sheetName val="ф3"/>
      <sheetName val="ф4"/>
      <sheetName val="ф5"/>
      <sheetName val="ф6"/>
      <sheetName val="ф7"/>
      <sheetName val="ф8"/>
      <sheetName val="ф9"/>
      <sheetName val="ф10"/>
      <sheetName val="ф11"/>
      <sheetName val="ф12"/>
      <sheetName val="ф13"/>
      <sheetName val="ф14"/>
      <sheetName val="ф15"/>
      <sheetName val="ф16"/>
      <sheetName val="ф17"/>
      <sheetName val="ф18"/>
      <sheetName val="ф19"/>
      <sheetName val="ф20"/>
      <sheetName val="ф21"/>
      <sheetName val="сочи"/>
      <sheetName val="Центр.офис"/>
    </sheetNames>
    <sheetDataSet>
      <sheetData sheetId="0" refreshError="1"/>
      <sheetData sheetId="1">
        <row r="21">
          <cell r="H21">
            <v>2</v>
          </cell>
        </row>
      </sheetData>
      <sheetData sheetId="2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3">
        <row r="21">
          <cell r="G21">
            <v>32.53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4">
        <row r="21">
          <cell r="G21">
            <v>5</v>
          </cell>
        </row>
      </sheetData>
      <sheetData sheetId="5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6">
        <row r="21">
          <cell r="G21">
            <v>15</v>
          </cell>
        </row>
      </sheetData>
      <sheetData sheetId="7">
        <row r="21">
          <cell r="G21">
            <v>57.68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8">
        <row r="21">
          <cell r="G21">
            <v>45.68</v>
          </cell>
        </row>
      </sheetData>
      <sheetData sheetId="9">
        <row r="21">
          <cell r="G21">
            <v>27.77</v>
          </cell>
        </row>
      </sheetData>
      <sheetData sheetId="10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11">
        <row r="21">
          <cell r="G21">
            <v>15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12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</row>
      </sheetData>
      <sheetData sheetId="13">
        <row r="21">
          <cell r="G21">
            <v>92.97</v>
          </cell>
        </row>
      </sheetData>
      <sheetData sheetId="14">
        <row r="21">
          <cell r="G21">
            <v>191.9</v>
          </cell>
        </row>
        <row r="26">
          <cell r="M26">
            <v>0</v>
          </cell>
        </row>
      </sheetData>
      <sheetData sheetId="15">
        <row r="21">
          <cell r="G21">
            <v>7.56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16">
        <row r="21">
          <cell r="G21">
            <v>4.8600000000000003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H30">
            <v>2</v>
          </cell>
          <cell r="I30">
            <v>9.86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</row>
      </sheetData>
      <sheetData sheetId="17"/>
      <sheetData sheetId="18">
        <row r="21">
          <cell r="G21">
            <v>10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19">
        <row r="21">
          <cell r="G21">
            <v>44.06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0">
        <row r="21">
          <cell r="G21">
            <v>14.73</v>
          </cell>
        </row>
      </sheetData>
      <sheetData sheetId="21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2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3">
        <row r="28">
          <cell r="H28">
            <v>0</v>
          </cell>
          <cell r="I28">
            <v>0</v>
          </cell>
        </row>
        <row r="30">
          <cell r="H30">
            <v>0</v>
          </cell>
          <cell r="I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5"/>
  <sheetViews>
    <sheetView zoomScale="90" zoomScaleNormal="90" workbookViewId="0">
      <selection activeCell="J14" sqref="J14:K14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72" t="s">
        <v>67</v>
      </c>
      <c r="C8" s="73"/>
      <c r="D8" s="73"/>
      <c r="E8" s="73"/>
      <c r="F8" s="73"/>
      <c r="G8" s="73"/>
      <c r="H8" s="73"/>
      <c r="I8" s="73"/>
      <c r="J8" s="73"/>
      <c r="K8" s="74"/>
    </row>
    <row r="9" spans="2:17" ht="19.5" customHeight="1" x14ac:dyDescent="0.25">
      <c r="B9" s="75" t="s">
        <v>54</v>
      </c>
      <c r="C9" s="76"/>
      <c r="D9" s="76"/>
      <c r="E9" s="76"/>
      <c r="F9" s="76"/>
      <c r="G9" s="76"/>
      <c r="H9" s="76"/>
      <c r="I9" s="76"/>
      <c r="J9" s="76"/>
      <c r="K9" s="77"/>
    </row>
    <row r="10" spans="2:17" ht="15.75" customHeight="1" x14ac:dyDescent="0.3">
      <c r="B10" s="78" t="s">
        <v>68</v>
      </c>
      <c r="C10" s="79"/>
      <c r="D10" s="79"/>
      <c r="E10" s="79"/>
      <c r="F10" s="79"/>
      <c r="G10" s="79"/>
      <c r="H10" s="79"/>
      <c r="I10" s="79"/>
      <c r="J10" s="79"/>
      <c r="K10" s="80"/>
    </row>
    <row r="11" spans="2:17" ht="18" x14ac:dyDescent="0.25">
      <c r="B11" s="81" t="s">
        <v>15</v>
      </c>
      <c r="C11" s="82"/>
      <c r="D11" s="82"/>
      <c r="E11" s="82"/>
      <c r="F11" s="82"/>
      <c r="G11" s="82"/>
      <c r="H11" s="82"/>
      <c r="I11" s="82"/>
      <c r="J11" s="82"/>
      <c r="K11" s="83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8" t="s">
        <v>70</v>
      </c>
      <c r="K13" s="59">
        <v>2023</v>
      </c>
    </row>
    <row r="14" spans="2:17" ht="82.5" customHeight="1" x14ac:dyDescent="0.25">
      <c r="B14" s="71" t="s">
        <v>0</v>
      </c>
      <c r="C14" s="71" t="s">
        <v>1</v>
      </c>
      <c r="D14" s="71"/>
      <c r="E14" s="71" t="s">
        <v>4</v>
      </c>
      <c r="F14" s="71"/>
      <c r="G14" s="71"/>
      <c r="H14" s="71" t="s">
        <v>5</v>
      </c>
      <c r="I14" s="71"/>
      <c r="J14" s="71" t="s">
        <v>6</v>
      </c>
      <c r="K14" s="71"/>
      <c r="L14" s="2"/>
      <c r="M14" s="2"/>
      <c r="N14" s="2"/>
      <c r="O14" s="2"/>
      <c r="P14" s="2"/>
      <c r="Q14" s="3"/>
    </row>
    <row r="15" spans="2:17" ht="70.5" customHeight="1" x14ac:dyDescent="0.25">
      <c r="B15" s="71"/>
      <c r="C15" s="71" t="s">
        <v>2</v>
      </c>
      <c r="D15" s="71" t="s">
        <v>3</v>
      </c>
      <c r="E15" s="71" t="s">
        <v>7</v>
      </c>
      <c r="F15" s="71"/>
      <c r="G15" s="71" t="s">
        <v>10</v>
      </c>
      <c r="H15" s="71" t="s">
        <v>11</v>
      </c>
      <c r="I15" s="71" t="s">
        <v>12</v>
      </c>
      <c r="J15" s="71" t="s">
        <v>13</v>
      </c>
      <c r="K15" s="71" t="s">
        <v>14</v>
      </c>
      <c r="L15" s="2"/>
      <c r="M15" s="2"/>
      <c r="N15" s="2"/>
      <c r="O15" s="2"/>
      <c r="P15" s="2"/>
      <c r="Q15" s="3"/>
    </row>
    <row r="16" spans="2:17" ht="64.5" customHeight="1" x14ac:dyDescent="0.25">
      <c r="B16" s="71"/>
      <c r="C16" s="71"/>
      <c r="D16" s="71"/>
      <c r="E16" s="5" t="s">
        <v>8</v>
      </c>
      <c r="F16" s="5" t="s">
        <v>9</v>
      </c>
      <c r="G16" s="71"/>
      <c r="H16" s="71"/>
      <c r="I16" s="71"/>
      <c r="J16" s="71"/>
      <c r="K16" s="71"/>
      <c r="L16" s="1"/>
      <c r="M16" s="1"/>
      <c r="N16" s="1"/>
      <c r="O16" s="1"/>
      <c r="P16" s="1"/>
    </row>
    <row r="17" spans="2:16" x14ac:dyDescent="0.25">
      <c r="B17" s="6">
        <v>1</v>
      </c>
      <c r="C17" s="6">
        <v>2</v>
      </c>
      <c r="D17" s="6">
        <v>3</v>
      </c>
      <c r="E17" s="6">
        <v>4</v>
      </c>
      <c r="F17" s="6">
        <v>5</v>
      </c>
      <c r="G17" s="6">
        <v>6</v>
      </c>
      <c r="H17" s="6">
        <v>7</v>
      </c>
      <c r="I17" s="6">
        <v>8</v>
      </c>
      <c r="J17" s="6">
        <v>9</v>
      </c>
      <c r="K17" s="6">
        <v>10</v>
      </c>
      <c r="L17" s="1"/>
      <c r="M17" s="1"/>
      <c r="N17" s="1"/>
      <c r="O17" s="1"/>
      <c r="P17" s="1"/>
    </row>
    <row r="18" spans="2:16" x14ac:dyDescent="0.25"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</sheetData>
  <mergeCells count="17">
    <mergeCell ref="J15:J16"/>
    <mergeCell ref="K15:K16"/>
    <mergeCell ref="B8:K8"/>
    <mergeCell ref="B9:K9"/>
    <mergeCell ref="B10:K10"/>
    <mergeCell ref="B11:K11"/>
    <mergeCell ref="H14:I14"/>
    <mergeCell ref="E14:G14"/>
    <mergeCell ref="C14:D14"/>
    <mergeCell ref="B14:B16"/>
    <mergeCell ref="C15:C16"/>
    <mergeCell ref="D15:D16"/>
    <mergeCell ref="E15:F15"/>
    <mergeCell ref="G15:G16"/>
    <mergeCell ref="H15:H16"/>
    <mergeCell ref="I15:I16"/>
    <mergeCell ref="J14:K14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1"/>
  <sheetViews>
    <sheetView view="pageBreakPreview" topLeftCell="B1" zoomScale="70" zoomScaleNormal="100" zoomScaleSheetLayoutView="70" workbookViewId="0">
      <selection activeCell="M15" sqref="M15"/>
    </sheetView>
  </sheetViews>
  <sheetFormatPr defaultRowHeight="15" x14ac:dyDescent="0.25"/>
  <cols>
    <col min="2" max="2" width="9.140625" style="7"/>
    <col min="4" max="4" width="18.85546875" customWidth="1"/>
    <col min="5" max="5" width="21.8554687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72" t="s">
        <v>65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10"/>
    </row>
    <row r="10" spans="2:14" ht="18" x14ac:dyDescent="0.25">
      <c r="B10" s="75" t="s">
        <v>64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2"/>
    </row>
    <row r="11" spans="2:14" ht="18.75" x14ac:dyDescent="0.3">
      <c r="B11" s="113" t="s">
        <v>66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5"/>
    </row>
    <row r="12" spans="2:14" ht="18" x14ac:dyDescent="0.25">
      <c r="B12" s="116" t="s">
        <v>38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8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62" t="s">
        <v>70</v>
      </c>
      <c r="N14" s="63">
        <v>2023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ht="54.75" customHeight="1" x14ac:dyDescent="0.25">
      <c r="B16" s="102" t="s">
        <v>16</v>
      </c>
      <c r="C16" s="102" t="s">
        <v>17</v>
      </c>
      <c r="D16" s="102"/>
      <c r="E16" s="103"/>
      <c r="F16" s="119" t="s">
        <v>18</v>
      </c>
      <c r="G16" s="120"/>
      <c r="H16" s="119" t="s">
        <v>21</v>
      </c>
      <c r="I16" s="120"/>
      <c r="J16" s="119" t="s">
        <v>22</v>
      </c>
      <c r="K16" s="121"/>
      <c r="L16" s="121"/>
      <c r="M16" s="121"/>
      <c r="N16" s="120"/>
    </row>
    <row r="17" spans="2:15" x14ac:dyDescent="0.25">
      <c r="B17" s="102"/>
      <c r="C17" s="102"/>
      <c r="D17" s="102"/>
      <c r="E17" s="103"/>
      <c r="F17" s="101" t="s">
        <v>19</v>
      </c>
      <c r="G17" s="100" t="s">
        <v>20</v>
      </c>
      <c r="H17" s="101" t="s">
        <v>19</v>
      </c>
      <c r="I17" s="100" t="s">
        <v>20</v>
      </c>
      <c r="J17" s="101" t="str">
        <f>F17</f>
        <v>количество</v>
      </c>
      <c r="K17" s="102" t="str">
        <f>I17</f>
        <v>объем, м3/час</v>
      </c>
      <c r="L17" s="102" t="s">
        <v>23</v>
      </c>
      <c r="M17" s="102"/>
      <c r="N17" s="100"/>
    </row>
    <row r="18" spans="2:15" ht="42.75" x14ac:dyDescent="0.25">
      <c r="B18" s="102"/>
      <c r="C18" s="102"/>
      <c r="D18" s="102"/>
      <c r="E18" s="103"/>
      <c r="F18" s="101"/>
      <c r="G18" s="100"/>
      <c r="H18" s="101"/>
      <c r="I18" s="100"/>
      <c r="J18" s="101"/>
      <c r="K18" s="102"/>
      <c r="L18" s="25" t="s">
        <v>24</v>
      </c>
      <c r="M18" s="25" t="s">
        <v>25</v>
      </c>
      <c r="N18" s="38" t="s">
        <v>26</v>
      </c>
    </row>
    <row r="19" spans="2:15" x14ac:dyDescent="0.25">
      <c r="B19" s="102"/>
      <c r="C19" s="102">
        <v>1</v>
      </c>
      <c r="D19" s="102"/>
      <c r="E19" s="103"/>
      <c r="F19" s="37">
        <v>2</v>
      </c>
      <c r="G19" s="38">
        <v>3</v>
      </c>
      <c r="H19" s="37">
        <v>4</v>
      </c>
      <c r="I19" s="38">
        <v>5</v>
      </c>
      <c r="J19" s="37">
        <v>6</v>
      </c>
      <c r="K19" s="25">
        <v>7</v>
      </c>
      <c r="L19" s="25">
        <v>8</v>
      </c>
      <c r="M19" s="25">
        <v>9</v>
      </c>
      <c r="N19" s="38">
        <v>10</v>
      </c>
    </row>
    <row r="20" spans="2:15" ht="15.75" thickBot="1" x14ac:dyDescent="0.3">
      <c r="B20" s="27">
        <v>1</v>
      </c>
      <c r="C20" s="104" t="s">
        <v>27</v>
      </c>
      <c r="D20" s="104"/>
      <c r="E20" s="105"/>
      <c r="F20" s="39"/>
      <c r="G20" s="40"/>
      <c r="H20" s="39"/>
      <c r="I20" s="40"/>
      <c r="J20" s="39"/>
      <c r="K20" s="28"/>
      <c r="L20" s="28"/>
      <c r="M20" s="28"/>
      <c r="N20" s="40"/>
    </row>
    <row r="21" spans="2:15" ht="27" customHeight="1" x14ac:dyDescent="0.25">
      <c r="B21" s="29">
        <v>2</v>
      </c>
      <c r="C21" s="84" t="s">
        <v>28</v>
      </c>
      <c r="D21" s="107" t="s">
        <v>31</v>
      </c>
      <c r="E21" s="34" t="s">
        <v>33</v>
      </c>
      <c r="F21" s="92">
        <v>0</v>
      </c>
      <c r="G21" s="96">
        <v>0</v>
      </c>
      <c r="H21" s="92">
        <v>0</v>
      </c>
      <c r="I21" s="92">
        <v>0</v>
      </c>
      <c r="J21" s="92">
        <v>0</v>
      </c>
      <c r="K21" s="96">
        <v>0</v>
      </c>
      <c r="L21" s="92">
        <v>0</v>
      </c>
      <c r="M21" s="92">
        <v>0</v>
      </c>
      <c r="N21" s="92">
        <v>0</v>
      </c>
      <c r="O21" s="55"/>
    </row>
    <row r="22" spans="2:15" ht="32.25" customHeight="1" thickBot="1" x14ac:dyDescent="0.3">
      <c r="B22" s="30">
        <v>3</v>
      </c>
      <c r="C22" s="106"/>
      <c r="D22" s="108"/>
      <c r="E22" s="26" t="s">
        <v>34</v>
      </c>
      <c r="F22" s="93"/>
      <c r="G22" s="97"/>
      <c r="H22" s="93"/>
      <c r="I22" s="93"/>
      <c r="J22" s="93"/>
      <c r="K22" s="97"/>
      <c r="L22" s="93"/>
      <c r="M22" s="93"/>
      <c r="N22" s="93"/>
      <c r="O22" s="56"/>
    </row>
    <row r="23" spans="2:15" ht="24" customHeight="1" x14ac:dyDescent="0.25">
      <c r="B23" s="30">
        <v>4</v>
      </c>
      <c r="C23" s="106"/>
      <c r="D23" s="94" t="s">
        <v>32</v>
      </c>
      <c r="E23" s="35" t="s">
        <v>33</v>
      </c>
      <c r="F23" s="92">
        <v>0</v>
      </c>
      <c r="G23" s="96">
        <v>0</v>
      </c>
      <c r="H23" s="92">
        <v>0</v>
      </c>
      <c r="I23" s="92">
        <v>0</v>
      </c>
      <c r="J23" s="92">
        <v>0</v>
      </c>
      <c r="K23" s="98">
        <v>0</v>
      </c>
      <c r="L23" s="92">
        <v>0</v>
      </c>
      <c r="M23" s="92">
        <v>0</v>
      </c>
      <c r="N23" s="92">
        <v>0</v>
      </c>
      <c r="O23" s="56"/>
    </row>
    <row r="24" spans="2:15" ht="36.75" customHeight="1" thickBot="1" x14ac:dyDescent="0.3">
      <c r="B24" s="31">
        <v>5</v>
      </c>
      <c r="C24" s="85"/>
      <c r="D24" s="95"/>
      <c r="E24" s="36" t="s">
        <v>34</v>
      </c>
      <c r="F24" s="93"/>
      <c r="G24" s="97"/>
      <c r="H24" s="93"/>
      <c r="I24" s="93"/>
      <c r="J24" s="93"/>
      <c r="K24" s="99"/>
      <c r="L24" s="93"/>
      <c r="M24" s="93"/>
      <c r="N24" s="93"/>
      <c r="O24" s="57"/>
    </row>
    <row r="25" spans="2:15" ht="36.75" customHeight="1" thickBot="1" x14ac:dyDescent="0.3">
      <c r="B25" s="29">
        <v>6</v>
      </c>
      <c r="C25" s="84" t="s">
        <v>29</v>
      </c>
      <c r="D25" s="32" t="s">
        <v>31</v>
      </c>
      <c r="E25" s="53" t="s">
        <v>34</v>
      </c>
      <c r="F25" s="67">
        <v>0</v>
      </c>
      <c r="G25" s="68">
        <v>0</v>
      </c>
      <c r="H25" s="67">
        <f>[1]ф1!H25+[1]ф2!H25+[1]ф3!H25+[1]ф4!H25+[1]ф5!H25+[1]ф6!H25+[1]ф7!H25+[1]ф8!H25+[1]ф9!H25+[1]ф10!H25+[1]ф11!H25+[1]ф12!H25+[1]ф13!H25+[1]ф14!H25+[1]ф15!H25+[1]ф16!H25:H26+[1]ф17!H25+[1]ф18!H25+[1]ф19!H25+[1]ф20!H25+[1]ф21!H25+[1]сочи!H25+[1]Центр.офис!H25:H26</f>
        <v>0</v>
      </c>
      <c r="I25" s="68">
        <f>[1]ф1!I25+[1]ф2!I25+[1]ф3!I25+[1]ф4!I25+[1]ф5!I25+[1]ф6!I25+[1]ф7!I25+[1]ф8!I25+[1]ф9!I25+[1]ф10!I25+[1]ф11!I25+[1]ф12!I25+[1]ф13!I25+[1]ф14!I25+[1]ф15!I25+[1]ф16!I25:I26+[1]ф17!I25+[1]ф18!I25+[1]ф19!I25+[1]ф20!I25+[1]ф21!I25+[1]сочи!I25+[1]Центр.офис!I25:I26</f>
        <v>0</v>
      </c>
      <c r="J25" s="67">
        <f>[1]ф1!J25+[1]ф2!J25+[1]ф3!J25+[1]ф4!J25+[1]ф5!J25+[1]ф6!J25+[1]ф7!J25+[1]ф8!J25+[1]ф9!J25+[1]ф10!J25+[1]ф11!J25+[1]ф12!J25+[1]ф13!J25+[1]ф14!J25+[1]ф15!J25+[1]ф16!J25:J26+[1]ф17!J25+[1]ф18!J25+[1]ф19!J25+[1]ф20!J25+[1]ф21!J25+[1]сочи!J25+[1]Центр.офис!J25:J26</f>
        <v>0</v>
      </c>
      <c r="K25" s="68">
        <v>0</v>
      </c>
      <c r="L25" s="67">
        <f>[1]ф1!L25+[1]ф2!L25+[1]ф3!L25+[1]ф4!L25+[1]ф5!L25+[1]ф6!L25+[1]ф7!L25+[1]ф8!L25+[1]ф9!L25+[1]ф10!L25+[1]ф11!L25+[1]ф12!L25+[1]ф13!L25+[1]ф14!L25+[1]ф15!L25+[1]ф16!L25:L26+[1]ф17!L25+[1]ф18!L25+[1]ф19!L25+[1]ф20!L25+[1]ф21!L25+[1]сочи!L25+[1]Центр.офис!L25:L26</f>
        <v>0</v>
      </c>
      <c r="M25" s="67">
        <f>[1]ф1!M25+[1]ф2!M25+[1]ф3!M25+[1]ф4!M25+[1]ф5!M25+[1]ф6!M25+[1]ф7!M25+[1]ф8!M25+[1]ф9!M25+[1]ф10!M25+[1]ф11!M25+[1]ф12!M25+[1]ф13!M25+[1]ф14!M25+[1]ф15!M25+[1]ф16!M25:M26+[1]ф17!M25+[1]ф18!M25+[1]ф19!M25+[1]ф20!M25+[1]ф21!M25+[1]сочи!M25+[1]Центр.офис!M25:M26</f>
        <v>0</v>
      </c>
      <c r="N25" s="67">
        <f>[1]ф1!N25+[1]ф2!N25+[1]ф3!N25+[1]ф4!N25+[1]ф5!N25+[1]ф6!N25+[1]ф7!N25+[1]ф8!N25+[1]ф9!N25+[1]ф10!N25+[1]ф11!N25+[1]ф12!N25+[1]ф13!N25+[1]ф14!N25+[1]ф15!N25+[1]ф16!N25:N26+[1]ф17!N25+[1]ф18!N25+[1]ф19!N25+[1]ф20!N25+[1]ф21!N25+[1]сочи!N25+[1]Центр.офис!N25:N26</f>
        <v>0</v>
      </c>
    </row>
    <row r="26" spans="2:15" ht="36.75" customHeight="1" thickBot="1" x14ac:dyDescent="0.3">
      <c r="B26" s="31">
        <v>7</v>
      </c>
      <c r="C26" s="85"/>
      <c r="D26" s="33" t="s">
        <v>32</v>
      </c>
      <c r="E26" s="54" t="s">
        <v>34</v>
      </c>
      <c r="F26" s="67">
        <v>0</v>
      </c>
      <c r="G26" s="68">
        <v>0</v>
      </c>
      <c r="H26" s="67">
        <v>0</v>
      </c>
      <c r="I26" s="68">
        <v>0</v>
      </c>
      <c r="J26" s="67">
        <v>0</v>
      </c>
      <c r="K26" s="68">
        <v>0</v>
      </c>
      <c r="L26" s="67">
        <v>0</v>
      </c>
      <c r="M26" s="67">
        <f>[1]ф1!M26+[1]ф2!M26+[1]ф3!M26+[1]ф4!M26+[1]ф5!M26+[1]ф6!M26+[1]ф7!M26+[1]ф8!M26+[1]ф9!M26+[1]ф10!M26+[1]ф11!M26+[1]ф12!M26+[1]ф13!M26+[1]ф14!M26+[1]ф15!M26+[1]ф16!M26:M27+[1]ф17!M26+[1]ф18!M26+[1]ф19!M26+[1]ф20!M26+[1]ф21!M26+[1]сочи!M26+[1]Центр.офис!M26:M27</f>
        <v>0</v>
      </c>
      <c r="N26" s="67">
        <v>0</v>
      </c>
    </row>
    <row r="27" spans="2:15" ht="36.75" customHeight="1" thickBot="1" x14ac:dyDescent="0.3">
      <c r="B27" s="29">
        <v>8</v>
      </c>
      <c r="C27" s="84" t="s">
        <v>30</v>
      </c>
      <c r="D27" s="32" t="s">
        <v>31</v>
      </c>
      <c r="E27" s="53" t="s">
        <v>34</v>
      </c>
      <c r="F27" s="67">
        <f>[1]ф1!F27+[1]ф2!F27+[1]ф3!F27+[1]ф4!F27+[1]ф5!F27+[1]ф6!F27+[1]ф7!F27+[1]ф8!F27+[1]ф9!F27+[1]ф10!F27+[1]ф11!F27+[1]ф12!F27+[1]ф13!F27+[1]ф14!F27+[1]ф15!F27+[1]ф16!F27+[1]ф17!F27+[1]ф18!F27+[1]ф19!F27+[1]ф20!F27+[1]ф21!F27+[1]сочи!F27+[1]Центр.офис!F27</f>
        <v>0</v>
      </c>
      <c r="G27" s="68">
        <f>[1]ф1!G27+[1]ф2!G27+[1]ф3!G27+[1]ф4!G27+[1]ф5!G27+[1]ф6!G27+[1]ф7!G27+[1]ф8!G27+[1]ф9!G27+[1]ф10!G27+[1]ф11!G27+[1]ф12!G27+[1]ф13!G27+[1]ф14!G27+[1]ф15!G27+[1]ф16!G27+[1]ф17!G27+[1]ф18!G27+[1]ф19!G27+[1]ф20!G27+[1]ф21!G27+[1]сочи!G27+[1]Центр.офис!G27</f>
        <v>0</v>
      </c>
      <c r="H27" s="67">
        <f>[1]ф1!H27+[1]ф2!H27+[1]ф3!H27+[1]ф4!H27+[1]ф5!H27+[1]ф6!H27+[1]ф7!H27+[1]ф8!H27+[1]ф9!H27+[1]ф10!H27+[1]ф11!H27+[1]ф12!H27+[1]ф13!H27+[1]ф14!H27+[1]ф15!H27+[1]ф16!H27:H28+[1]ф17!H27+[1]ф18!H27+[1]ф19!H27+[1]ф20!H27+[1]ф21!H27+[1]сочи!H27+[1]Центр.офис!H27:H28</f>
        <v>0</v>
      </c>
      <c r="I27" s="68">
        <f>[1]ф1!I27+[1]ф2!I27+[1]ф3!I27+[1]ф4!I27+[1]ф5!I27+[1]ф6!I27+[1]ф7!I27+[1]ф8!I27+[1]ф9!I27+[1]ф10!I27+[1]ф11!I27+[1]ф12!I27+[1]ф13!I27+[1]ф14!I27+[1]ф15!I27+[1]ф16!I27:I28+[1]ф17!I27+[1]ф18!I27+[1]ф19!I27+[1]ф20!I27+[1]ф21!I27+[1]сочи!I27+[1]Центр.офис!I27:I28</f>
        <v>0</v>
      </c>
      <c r="J27" s="67">
        <f>[1]ф1!J27+[1]ф2!J27+[1]ф3!J27+[1]ф4!J27+[1]ф5!J27+[1]ф6!J27+[1]ф7!J27+[1]ф8!J27+[1]ф9!J27+[1]ф10!J27+[1]ф11!J27+[1]ф12!J27+[1]ф13!J27+[1]ф14!J27+[1]ф15!J27+[1]ф16!J27:J28+[1]ф17!J27+[1]ф18!J27+[1]ф19!J27+[1]ф20!J27+[1]ф21!J27+[1]сочи!J27+[1]Центр.офис!J27:J28</f>
        <v>0</v>
      </c>
      <c r="K27" s="68">
        <v>0</v>
      </c>
      <c r="L27" s="67">
        <f>[1]ф1!L27+[1]ф2!L27+[1]ф3!L27+[1]ф4!L27+[1]ф5!L27+[1]ф6!L27+[1]ф7!L27+[1]ф8!L27+[1]ф9!L27+[1]ф10!L27+[1]ф11!L27+[1]ф12!L27+[1]ф13!L27+[1]ф14!L27+[1]ф15!L27+[1]ф16!L27:L28+[1]ф17!L27+[1]ф18!L27+[1]ф19!L27+[1]ф20!L27+[1]ф21!L27+[1]сочи!L27+[1]Центр.офис!L27:L28</f>
        <v>0</v>
      </c>
      <c r="M27" s="67">
        <f>[1]ф1!M27+[1]ф2!M27+[1]ф3!M27+[1]ф4!M27+[1]ф5!M27+[1]ф6!M27+[1]ф7!M27+[1]ф8!M27+[1]ф9!M27+[1]ф10!M27+[1]ф11!M27+[1]ф12!M27+[1]ф13!M27+[1]ф14!M27+[1]ф15!M27+[1]ф16!M27:M28+[1]ф17!M27+[1]ф18!M27+[1]ф19!M27+[1]ф20!M27+[1]ф21!M27+[1]сочи!M27+[1]Центр.офис!M27:M28</f>
        <v>0</v>
      </c>
      <c r="N27" s="67">
        <f>[1]ф1!N27+[1]ф2!N27+[1]ф3!N27+[1]ф4!N27+[1]ф5!N27+[1]ф6!N27+[1]ф7!N27+[1]ф8!N27+[1]ф9!N27+[1]ф10!N27+[1]ф11!N27+[1]ф12!N27+[1]ф13!N27+[1]ф14!N27+[1]ф15!N27+[1]ф16!N27:N28+[1]ф17!N27+[1]ф18!N27+[1]ф19!N27+[1]ф20!N27+[1]ф21!N27+[1]сочи!N27+[1]Центр.офис!N27:N28</f>
        <v>0</v>
      </c>
    </row>
    <row r="28" spans="2:15" ht="36.75" customHeight="1" thickBot="1" x14ac:dyDescent="0.3">
      <c r="B28" s="31">
        <v>9</v>
      </c>
      <c r="C28" s="85"/>
      <c r="D28" s="33" t="s">
        <v>32</v>
      </c>
      <c r="E28" s="54" t="s">
        <v>34</v>
      </c>
      <c r="F28" s="67">
        <v>0</v>
      </c>
      <c r="G28" s="68">
        <v>0</v>
      </c>
      <c r="H28" s="67">
        <f>[1]ф1!H28+[1]ф2!H28+[1]ф3!H28+[1]ф4!H28+[1]ф5!H28+[1]ф6!H28+[1]ф7!H28+[1]ф8!H28+[1]ф9!H28+[1]ф10!H28+[1]ф11!H28+[1]ф12!H28+[1]ф13!H28+[1]ф14!H28+[1]ф15!H28+[1]ф16!H28:H29+[1]ф17!H28+[1]ф18!H28+[1]ф19!H28+[1]ф20!H28+[1]ф21!H28+[1]сочи!H28+[1]Центр.офис!H28:H29</f>
        <v>0</v>
      </c>
      <c r="I28" s="68">
        <f>[1]ф1!I28+[1]ф2!I28+[1]ф3!I28+[1]ф4!I28+[1]ф5!I28+[1]ф6!I28+[1]ф7!I28+[1]ф8!I28+[1]ф9!I28+[1]ф10!I28+[1]ф11!I28+[1]ф12!I28+[1]ф13!I28+[1]ф14!I28+[1]ф15!I28+[1]ф16!I28:I29+[1]ф17!I28+[1]ф18!I28+[1]ф19!I28+[1]ф20!I28+[1]ф21!I28+[1]сочи!I28+[1]Центр.офис!I28:I29</f>
        <v>0</v>
      </c>
      <c r="J28" s="67">
        <v>0</v>
      </c>
      <c r="K28" s="68">
        <v>0</v>
      </c>
      <c r="L28" s="67">
        <v>0</v>
      </c>
      <c r="M28" s="67">
        <v>0</v>
      </c>
      <c r="N28" s="67">
        <f>[1]ф1!N28+[1]ф2!N28+[1]ф3!N28+[1]ф4!N28+[1]ф5!N28+[1]ф6!N28+[1]ф7!N28+[1]ф8!N28+[1]ф9!N28+[1]ф10!N28+[1]ф11!N28+[1]ф12!N28+[1]ф13!N28+[1]ф14!N28+[1]ф15!N28+[1]ф16!N28:N29+[1]ф17!N28+[1]ф18!N28+[1]ф19!N28+[1]ф20!N28+[1]ф21!N28+[1]сочи!N28+[1]Центр.офис!N28:N29</f>
        <v>0</v>
      </c>
    </row>
    <row r="29" spans="2:15" s="64" customFormat="1" ht="24" customHeight="1" thickBot="1" x14ac:dyDescent="0.3">
      <c r="B29" s="58">
        <v>10</v>
      </c>
      <c r="C29" s="86" t="s">
        <v>35</v>
      </c>
      <c r="D29" s="86"/>
      <c r="E29" s="87"/>
      <c r="F29" s="67">
        <f>[1]ф1!F29+[1]ф2!F29+[1]ф3!F29+[1]ф4!F29+[1]ф5!F29+[1]ф6!F29+[1]ф7!F29+[1]ф8!F29+[1]ф9!F29+[1]ф10!F29+[1]ф11!F29+[1]ф12!F29+[1]ф13!F29+[1]ф14!F29+[1]ф15!F29+[1]ф16!F29+[1]ф17!F29+[1]ф18!F29+[1]ф19!F29+[1]ф20!F29+[1]ф21!F29+[1]сочи!F29+[1]Центр.офис!F29</f>
        <v>0</v>
      </c>
      <c r="G29" s="68">
        <f>[1]ф1!G29+[1]ф2!G29+[1]ф3!G29+[1]ф4!G29+[1]ф5!G29+[1]ф6!G29+[1]ф7!G29+[1]ф8!G29+[1]ф9!G29+[1]ф10!G29+[1]ф11!G29+[1]ф12!G29+[1]ф13!G29+[1]ф14!G29+[1]ф15!G29+[1]ф16!G29+[1]ф17!G29+[1]ф18!G29+[1]ф19!G29+[1]ф20!G29+[1]ф21!G29+[1]сочи!G29+[1]Центр.офис!G29</f>
        <v>0</v>
      </c>
      <c r="H29" s="67">
        <f>[1]ф1!H29+[1]ф2!H29+[1]ф3!H29+[1]ф4!H29+[1]ф5!H29+[1]ф6!H29+[1]ф7!H29+[1]ф8!H29+[1]ф9!H29+[1]ф10!H29+[1]ф11!H29+[1]ф12!H29+[1]ф13!H29+[1]ф14!H29+[1]ф15!H29+[1]ф16!H29:H30+[1]ф17!H29+[1]ф18!H29+[1]ф19!H29+[1]ф20!H29+[1]ф21!H29+[1]сочи!H29+[1]Центр.офис!H29:H30</f>
        <v>0</v>
      </c>
      <c r="I29" s="67">
        <f>[1]ф1!I29+[1]ф2!I29+[1]ф3!I29+[1]ф4!I29+[1]ф5!I29+[1]ф6!I29+[1]ф7!I29+[1]ф8!I29+[1]ф9!I29+[1]ф10!I29+[1]ф11!I29+[1]ф12!I29+[1]ф13!I29+[1]ф14!I29+[1]ф15!I29+[1]ф16!I29:I30+[1]ф17!I29+[1]ф18!I29+[1]ф19!I29+[1]ф20!I29+[1]ф21!I29+[1]сочи!I29+[1]Центр.офис!I29:I30</f>
        <v>0</v>
      </c>
      <c r="J29" s="67">
        <f>[1]ф1!J29+[1]ф2!J29+[1]ф3!J29+[1]ф4!J29+[1]ф5!J29+[1]ф6!J29+[1]ф7!J29+[1]ф8!J29+[1]ф9!J29+[1]ф10!J29+[1]ф11!J29+[1]ф12!J29+[1]ф13!J29+[1]ф14!J29+[1]ф15!J29+[1]ф16!J29:J30+[1]ф17!J29+[1]ф18!J29+[1]ф19!J29+[1]ф20!J29+[1]ф21!J29+[1]сочи!J29+[1]Центр.офис!J29:J30</f>
        <v>0</v>
      </c>
      <c r="K29" s="68">
        <v>0</v>
      </c>
      <c r="L29" s="67">
        <f>[1]ф1!L29+[1]ф2!L29+[1]ф3!L29+[1]ф4!L29+[1]ф5!L29+[1]ф6!L29+[1]ф7!L29+[1]ф8!L29+[1]ф9!L29+[1]ф10!L29+[1]ф11!L29+[1]ф12!L29+[1]ф13!L29+[1]ф14!L29+[1]ф15!L29+[1]ф16!L29:L30+[1]ф17!L29+[1]ф18!L29+[1]ф19!L29+[1]ф20!L29+[1]ф21!L29+[1]сочи!L29+[1]Центр.офис!L29:L30</f>
        <v>0</v>
      </c>
      <c r="M29" s="67">
        <f>[1]ф1!M29+[1]ф2!M29+[1]ф3!M29+[1]ф4!M29+[1]ф5!M29+[1]ф6!M29+[1]ф7!M29+[1]ф8!M29+[1]ф9!M29+[1]ф10!M29+[1]ф11!M29+[1]ф12!M29+[1]ф13!M29+[1]ф14!M29+[1]ф15!M29+[1]ф16!M29:M30+[1]ф17!M29+[1]ф18!M29+[1]ф19!M29+[1]ф20!M29+[1]ф21!M29+[1]сочи!M29+[1]Центр.офис!M29:M30</f>
        <v>0</v>
      </c>
      <c r="N29" s="67">
        <f>[1]ф1!N29+[1]ф2!N29+[1]ф3!N29+[1]ф4!N29+[1]ф5!N29+[1]ф6!N29+[1]ф7!N29+[1]ф8!N29+[1]ф9!N29+[1]ф10!N29+[1]ф11!N29+[1]ф12!N29+[1]ф13!N29+[1]ф14!N29+[1]ф15!N29+[1]ф16!N29:N30+[1]ф17!N29+[1]ф18!N29+[1]ф19!N29+[1]ф20!N29+[1]ф21!N29+[1]сочи!N29+[1]Центр.офис!N29:N30</f>
        <v>0</v>
      </c>
    </row>
    <row r="30" spans="2:15" s="64" customFormat="1" ht="26.25" customHeight="1" thickBot="1" x14ac:dyDescent="0.3">
      <c r="B30" s="41">
        <v>11</v>
      </c>
      <c r="C30" s="88" t="s">
        <v>36</v>
      </c>
      <c r="D30" s="88"/>
      <c r="E30" s="89"/>
      <c r="F30" s="67">
        <v>0</v>
      </c>
      <c r="G30" s="68">
        <v>0</v>
      </c>
      <c r="H30" s="67">
        <f>SUM(H21:H29)</f>
        <v>0</v>
      </c>
      <c r="I30" s="67">
        <v>0</v>
      </c>
      <c r="J30" s="67">
        <v>0</v>
      </c>
      <c r="K30" s="68">
        <f t="shared" ref="K30:M30" si="0">SUM(K21:K29)</f>
        <v>0</v>
      </c>
      <c r="L30" s="67">
        <v>0</v>
      </c>
      <c r="M30" s="67">
        <f t="shared" si="0"/>
        <v>0</v>
      </c>
      <c r="N30" s="67">
        <v>0</v>
      </c>
    </row>
    <row r="31" spans="2:15" ht="23.25" customHeight="1" thickBot="1" x14ac:dyDescent="0.3">
      <c r="B31" s="41">
        <v>12</v>
      </c>
      <c r="C31" s="90" t="s">
        <v>37</v>
      </c>
      <c r="D31" s="90"/>
      <c r="E31" s="91"/>
      <c r="F31" s="67"/>
      <c r="G31" s="68"/>
      <c r="H31" s="67"/>
      <c r="I31" s="68"/>
      <c r="J31" s="67"/>
      <c r="K31" s="68"/>
      <c r="L31" s="67"/>
      <c r="M31" s="67"/>
      <c r="N31" s="67"/>
    </row>
  </sheetData>
  <mergeCells count="44">
    <mergeCell ref="K17:K18"/>
    <mergeCell ref="L17:N17"/>
    <mergeCell ref="L21:L22"/>
    <mergeCell ref="M21:M22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C20:E20"/>
    <mergeCell ref="C21:C24"/>
    <mergeCell ref="D21:D22"/>
    <mergeCell ref="F21:F22"/>
    <mergeCell ref="N21:N22"/>
    <mergeCell ref="D23:D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G21:G22"/>
    <mergeCell ref="H21:H22"/>
    <mergeCell ref="I21:I22"/>
    <mergeCell ref="J21:J22"/>
    <mergeCell ref="K21:K22"/>
    <mergeCell ref="C25:C26"/>
    <mergeCell ref="C27:C28"/>
    <mergeCell ref="C29:E29"/>
    <mergeCell ref="C30:E30"/>
    <mergeCell ref="C31:E31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4"/>
  <sheetViews>
    <sheetView tabSelected="1" view="pageBreakPreview" topLeftCell="A19" zoomScale="75" zoomScaleNormal="75" zoomScaleSheetLayoutView="75" workbookViewId="0">
      <selection activeCell="I31" sqref="I31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8.140625" customWidth="1"/>
    <col min="7" max="7" width="12.140625" customWidth="1"/>
    <col min="8" max="8" width="14" customWidth="1"/>
    <col min="10" max="10" width="13.7109375" customWidth="1"/>
    <col min="11" max="11" width="13.140625" customWidth="1"/>
    <col min="12" max="12" width="18.7109375" customWidth="1"/>
    <col min="13" max="13" width="14.28515625" customWidth="1"/>
    <col min="14" max="14" width="20.5703125" customWidth="1"/>
    <col min="15" max="16" width="11.5703125" customWidth="1"/>
    <col min="17" max="17" width="12.28515625" customWidth="1"/>
    <col min="18" max="18" width="13.28515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135" t="s">
        <v>69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7"/>
    </row>
    <row r="9" spans="3:18" ht="22.5" customHeight="1" x14ac:dyDescent="0.25">
      <c r="C9" s="138" t="s">
        <v>53</v>
      </c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40"/>
    </row>
    <row r="10" spans="3:18" ht="22.5" customHeight="1" x14ac:dyDescent="0.3">
      <c r="C10" s="122" t="s">
        <v>66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"/>
      <c r="Q10" s="12"/>
      <c r="R10" s="13"/>
    </row>
    <row r="11" spans="3:18" ht="16.5" customHeight="1" x14ac:dyDescent="0.25">
      <c r="C11" s="124" t="s">
        <v>38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18.75" x14ac:dyDescent="0.25">
      <c r="C13" s="7"/>
      <c r="Q13" s="60" t="s">
        <v>71</v>
      </c>
      <c r="R13" s="61">
        <v>2023</v>
      </c>
    </row>
    <row r="14" spans="3:18" ht="12" customHeight="1" thickBot="1" x14ac:dyDescent="0.3">
      <c r="C14" s="7"/>
      <c r="Q14" s="21"/>
      <c r="R14" s="21"/>
    </row>
    <row r="15" spans="3:18" ht="42" customHeight="1" x14ac:dyDescent="0.25">
      <c r="C15" s="141" t="s">
        <v>16</v>
      </c>
      <c r="D15" s="143" t="s">
        <v>17</v>
      </c>
      <c r="E15" s="144"/>
      <c r="F15" s="145"/>
      <c r="G15" s="152" t="s">
        <v>43</v>
      </c>
      <c r="H15" s="153"/>
      <c r="I15" s="154" t="s">
        <v>44</v>
      </c>
      <c r="J15" s="155"/>
      <c r="K15" s="155"/>
      <c r="L15" s="155"/>
      <c r="M15" s="155"/>
      <c r="N15" s="156"/>
      <c r="O15" s="153" t="s">
        <v>45</v>
      </c>
      <c r="P15" s="157"/>
      <c r="Q15" s="152" t="s">
        <v>46</v>
      </c>
      <c r="R15" s="157"/>
    </row>
    <row r="16" spans="3:18" ht="21.75" customHeight="1" x14ac:dyDescent="0.25">
      <c r="C16" s="142"/>
      <c r="D16" s="146"/>
      <c r="E16" s="147"/>
      <c r="F16" s="148"/>
      <c r="G16" s="158" t="s">
        <v>19</v>
      </c>
      <c r="H16" s="161" t="s">
        <v>20</v>
      </c>
      <c r="I16" s="169" t="s">
        <v>19</v>
      </c>
      <c r="J16" s="134" t="s">
        <v>20</v>
      </c>
      <c r="K16" s="170" t="s">
        <v>42</v>
      </c>
      <c r="L16" s="170"/>
      <c r="M16" s="170"/>
      <c r="N16" s="171"/>
      <c r="O16" s="131" t="s">
        <v>19</v>
      </c>
      <c r="P16" s="164" t="s">
        <v>20</v>
      </c>
      <c r="Q16" s="158" t="s">
        <v>19</v>
      </c>
      <c r="R16" s="164" t="s">
        <v>20</v>
      </c>
    </row>
    <row r="17" spans="2:18" ht="24.75" customHeight="1" x14ac:dyDescent="0.25">
      <c r="C17" s="142"/>
      <c r="D17" s="146"/>
      <c r="E17" s="147"/>
      <c r="F17" s="148"/>
      <c r="G17" s="159"/>
      <c r="H17" s="162"/>
      <c r="I17" s="169"/>
      <c r="J17" s="134"/>
      <c r="K17" s="102" t="s">
        <v>41</v>
      </c>
      <c r="L17" s="167" t="s">
        <v>26</v>
      </c>
      <c r="M17" s="167"/>
      <c r="N17" s="168"/>
      <c r="O17" s="132"/>
      <c r="P17" s="165"/>
      <c r="Q17" s="159"/>
      <c r="R17" s="165"/>
    </row>
    <row r="18" spans="2:18" ht="87" customHeight="1" x14ac:dyDescent="0.25">
      <c r="C18" s="142"/>
      <c r="D18" s="149"/>
      <c r="E18" s="150"/>
      <c r="F18" s="151"/>
      <c r="G18" s="160"/>
      <c r="H18" s="163"/>
      <c r="I18" s="169"/>
      <c r="J18" s="134"/>
      <c r="K18" s="102"/>
      <c r="L18" s="22" t="s">
        <v>39</v>
      </c>
      <c r="M18" s="22" t="s">
        <v>63</v>
      </c>
      <c r="N18" s="38" t="s">
        <v>40</v>
      </c>
      <c r="O18" s="133"/>
      <c r="P18" s="166"/>
      <c r="Q18" s="160"/>
      <c r="R18" s="166"/>
    </row>
    <row r="19" spans="2:18" s="7" customFormat="1" ht="15.75" thickBot="1" x14ac:dyDescent="0.3">
      <c r="C19" s="142"/>
      <c r="D19" s="126">
        <v>1</v>
      </c>
      <c r="E19" s="127"/>
      <c r="F19" s="128"/>
      <c r="G19" s="42">
        <v>2</v>
      </c>
      <c r="H19" s="23">
        <v>3</v>
      </c>
      <c r="I19" s="43">
        <v>4</v>
      </c>
      <c r="J19" s="44">
        <v>5</v>
      </c>
      <c r="K19" s="44">
        <v>6</v>
      </c>
      <c r="L19" s="44">
        <v>7</v>
      </c>
      <c r="M19" s="44">
        <v>8</v>
      </c>
      <c r="N19" s="45">
        <v>9</v>
      </c>
      <c r="O19" s="24">
        <v>10</v>
      </c>
      <c r="P19" s="46">
        <v>11</v>
      </c>
      <c r="Q19" s="42">
        <v>12</v>
      </c>
      <c r="R19" s="46">
        <v>13</v>
      </c>
    </row>
    <row r="20" spans="2:18" ht="29.25" customHeight="1" thickBot="1" x14ac:dyDescent="0.3">
      <c r="C20" s="29">
        <v>1</v>
      </c>
      <c r="D20" s="172" t="s">
        <v>28</v>
      </c>
      <c r="E20" s="175" t="s">
        <v>31</v>
      </c>
      <c r="F20" s="65" t="s">
        <v>33</v>
      </c>
      <c r="G20" s="69">
        <v>386</v>
      </c>
      <c r="H20" s="70">
        <v>2102.1000000000004</v>
      </c>
      <c r="I20" s="69">
        <v>25</v>
      </c>
      <c r="J20" s="70">
        <v>108.5</v>
      </c>
      <c r="K20" s="69">
        <v>7</v>
      </c>
      <c r="L20" s="69">
        <v>17</v>
      </c>
      <c r="M20" s="69">
        <v>0</v>
      </c>
      <c r="N20" s="69">
        <v>0</v>
      </c>
      <c r="O20" s="69">
        <v>204</v>
      </c>
      <c r="P20" s="70">
        <v>939.90299999999991</v>
      </c>
      <c r="Q20" s="69">
        <v>207</v>
      </c>
      <c r="R20" s="70">
        <v>952.05299999999988</v>
      </c>
    </row>
    <row r="21" spans="2:18" ht="29.25" customHeight="1" thickBot="1" x14ac:dyDescent="0.3">
      <c r="C21" s="30">
        <v>2</v>
      </c>
      <c r="D21" s="173"/>
      <c r="E21" s="176"/>
      <c r="F21" s="47" t="s">
        <v>34</v>
      </c>
      <c r="G21" s="69">
        <v>452</v>
      </c>
      <c r="H21" s="70">
        <v>2663.2550000000001</v>
      </c>
      <c r="I21" s="69">
        <v>17</v>
      </c>
      <c r="J21" s="70">
        <v>104.19</v>
      </c>
      <c r="K21" s="69">
        <v>4</v>
      </c>
      <c r="L21" s="69">
        <v>11</v>
      </c>
      <c r="M21" s="69">
        <v>2</v>
      </c>
      <c r="N21" s="69">
        <v>0</v>
      </c>
      <c r="O21" s="69">
        <v>448</v>
      </c>
      <c r="P21" s="70">
        <v>2519.5310000000004</v>
      </c>
      <c r="Q21" s="69">
        <v>251</v>
      </c>
      <c r="R21" s="70">
        <v>1264.9060000000002</v>
      </c>
    </row>
    <row r="22" spans="2:18" ht="29.25" customHeight="1" thickBot="1" x14ac:dyDescent="0.3">
      <c r="C22" s="30">
        <v>3</v>
      </c>
      <c r="D22" s="173"/>
      <c r="E22" s="129" t="s">
        <v>32</v>
      </c>
      <c r="F22" s="66" t="s">
        <v>33</v>
      </c>
      <c r="G22" s="69">
        <v>19</v>
      </c>
      <c r="H22" s="70">
        <v>8358.3799999999992</v>
      </c>
      <c r="I22" s="69">
        <v>2</v>
      </c>
      <c r="J22" s="70">
        <v>58.63</v>
      </c>
      <c r="K22" s="69">
        <v>0</v>
      </c>
      <c r="L22" s="69">
        <v>0</v>
      </c>
      <c r="M22" s="69">
        <v>0</v>
      </c>
      <c r="N22" s="69">
        <v>1</v>
      </c>
      <c r="O22" s="69">
        <v>11</v>
      </c>
      <c r="P22" s="70">
        <v>56.319999999999993</v>
      </c>
      <c r="Q22" s="69">
        <v>9</v>
      </c>
      <c r="R22" s="70">
        <v>185.54</v>
      </c>
    </row>
    <row r="23" spans="2:18" ht="29.25" customHeight="1" thickBot="1" x14ac:dyDescent="0.3">
      <c r="C23" s="31">
        <v>4</v>
      </c>
      <c r="D23" s="174"/>
      <c r="E23" s="130"/>
      <c r="F23" s="48" t="s">
        <v>34</v>
      </c>
      <c r="G23" s="69">
        <v>6</v>
      </c>
      <c r="H23" s="70">
        <v>72.38000000000001</v>
      </c>
      <c r="I23" s="69">
        <v>0</v>
      </c>
      <c r="J23" s="70">
        <v>0</v>
      </c>
      <c r="K23" s="69">
        <v>0</v>
      </c>
      <c r="L23" s="69">
        <v>0</v>
      </c>
      <c r="M23" s="69">
        <v>0</v>
      </c>
      <c r="N23" s="69">
        <v>0</v>
      </c>
      <c r="O23" s="69">
        <v>6</v>
      </c>
      <c r="P23" s="70">
        <v>69.849999999999994</v>
      </c>
      <c r="Q23" s="69">
        <v>5</v>
      </c>
      <c r="R23" s="70">
        <v>30.47</v>
      </c>
    </row>
    <row r="24" spans="2:18" ht="33.75" customHeight="1" thickBot="1" x14ac:dyDescent="0.3">
      <c r="B24" s="7">
        <f>21</f>
        <v>21</v>
      </c>
      <c r="C24" s="29">
        <v>5</v>
      </c>
      <c r="D24" s="172" t="s">
        <v>29</v>
      </c>
      <c r="E24" s="32" t="s">
        <v>31</v>
      </c>
      <c r="F24" s="49" t="s">
        <v>34</v>
      </c>
      <c r="G24" s="69">
        <v>12</v>
      </c>
      <c r="H24" s="70">
        <v>1041.07</v>
      </c>
      <c r="I24" s="69">
        <v>1</v>
      </c>
      <c r="J24" s="70">
        <v>274.06</v>
      </c>
      <c r="K24" s="69">
        <v>0</v>
      </c>
      <c r="L24" s="69">
        <v>1</v>
      </c>
      <c r="M24" s="69">
        <v>0</v>
      </c>
      <c r="N24" s="69">
        <v>0</v>
      </c>
      <c r="O24" s="69">
        <v>6</v>
      </c>
      <c r="P24" s="70">
        <v>434.98</v>
      </c>
      <c r="Q24" s="69">
        <v>2</v>
      </c>
      <c r="R24" s="70">
        <v>12.1</v>
      </c>
    </row>
    <row r="25" spans="2:18" ht="36.75" customHeight="1" thickBot="1" x14ac:dyDescent="0.3">
      <c r="C25" s="31">
        <v>6</v>
      </c>
      <c r="D25" s="174"/>
      <c r="E25" s="33" t="s">
        <v>32</v>
      </c>
      <c r="F25" s="50" t="s">
        <v>34</v>
      </c>
      <c r="G25" s="69">
        <v>14</v>
      </c>
      <c r="H25" s="70">
        <v>7198.89</v>
      </c>
      <c r="I25" s="69">
        <v>3</v>
      </c>
      <c r="J25" s="70">
        <v>583</v>
      </c>
      <c r="K25" s="69">
        <v>0</v>
      </c>
      <c r="L25" s="69">
        <v>1</v>
      </c>
      <c r="M25" s="69">
        <v>1</v>
      </c>
      <c r="N25" s="69">
        <v>0</v>
      </c>
      <c r="O25" s="69">
        <v>8</v>
      </c>
      <c r="P25" s="70">
        <v>1617.8100000000002</v>
      </c>
      <c r="Q25" s="69">
        <v>3</v>
      </c>
      <c r="R25" s="70">
        <v>729.18</v>
      </c>
    </row>
    <row r="26" spans="2:18" ht="36" customHeight="1" thickBot="1" x14ac:dyDescent="0.3">
      <c r="C26" s="29">
        <v>7</v>
      </c>
      <c r="D26" s="172" t="s">
        <v>30</v>
      </c>
      <c r="E26" s="32" t="s">
        <v>31</v>
      </c>
      <c r="F26" s="51" t="s">
        <v>34</v>
      </c>
      <c r="G26" s="69">
        <v>0</v>
      </c>
      <c r="H26" s="70">
        <v>0</v>
      </c>
      <c r="I26" s="69">
        <v>0</v>
      </c>
      <c r="J26" s="70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70">
        <v>0</v>
      </c>
      <c r="Q26" s="69">
        <v>0</v>
      </c>
      <c r="R26" s="70">
        <v>0</v>
      </c>
    </row>
    <row r="27" spans="2:18" ht="36.75" customHeight="1" thickBot="1" x14ac:dyDescent="0.3">
      <c r="C27" s="31">
        <v>8</v>
      </c>
      <c r="D27" s="174"/>
      <c r="E27" s="33" t="s">
        <v>32</v>
      </c>
      <c r="F27" s="52" t="s">
        <v>34</v>
      </c>
      <c r="G27" s="69">
        <v>3</v>
      </c>
      <c r="H27" s="70">
        <v>1590.9</v>
      </c>
      <c r="I27" s="69">
        <v>0</v>
      </c>
      <c r="J27" s="70">
        <v>0</v>
      </c>
      <c r="K27" s="69">
        <v>0</v>
      </c>
      <c r="L27" s="69">
        <v>0</v>
      </c>
      <c r="M27" s="69">
        <v>0</v>
      </c>
      <c r="N27" s="69">
        <v>0</v>
      </c>
      <c r="O27" s="69">
        <v>0</v>
      </c>
      <c r="P27" s="70">
        <v>0</v>
      </c>
      <c r="Q27" s="69">
        <v>1</v>
      </c>
      <c r="R27" s="70">
        <v>399.4</v>
      </c>
    </row>
    <row r="28" spans="2:18" ht="51.75" customHeight="1" thickBot="1" x14ac:dyDescent="0.3">
      <c r="C28" s="29">
        <v>9</v>
      </c>
      <c r="D28" s="172" t="s">
        <v>35</v>
      </c>
      <c r="E28" s="179" t="s">
        <v>47</v>
      </c>
      <c r="F28" s="180"/>
      <c r="G28" s="69">
        <v>1</v>
      </c>
      <c r="H28" s="70">
        <v>3478</v>
      </c>
      <c r="I28" s="69">
        <v>0</v>
      </c>
      <c r="J28" s="70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70">
        <v>0</v>
      </c>
      <c r="Q28" s="69">
        <v>0</v>
      </c>
      <c r="R28" s="70">
        <v>0</v>
      </c>
    </row>
    <row r="29" spans="2:18" ht="28.5" customHeight="1" thickBot="1" x14ac:dyDescent="0.3">
      <c r="C29" s="30">
        <v>10</v>
      </c>
      <c r="D29" s="173"/>
      <c r="E29" s="181" t="s">
        <v>48</v>
      </c>
      <c r="F29" s="182"/>
      <c r="G29" s="69">
        <v>0</v>
      </c>
      <c r="H29" s="70">
        <v>0</v>
      </c>
      <c r="I29" s="69">
        <v>0</v>
      </c>
      <c r="J29" s="70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70">
        <v>0</v>
      </c>
      <c r="Q29" s="69">
        <v>0</v>
      </c>
      <c r="R29" s="70">
        <v>0</v>
      </c>
    </row>
    <row r="30" spans="2:18" ht="50.25" customHeight="1" thickBot="1" x14ac:dyDescent="0.3">
      <c r="C30" s="30">
        <v>11</v>
      </c>
      <c r="D30" s="173"/>
      <c r="E30" s="181" t="s">
        <v>49</v>
      </c>
      <c r="F30" s="182"/>
      <c r="G30" s="69">
        <v>2</v>
      </c>
      <c r="H30" s="70">
        <v>13239.8</v>
      </c>
      <c r="I30" s="69">
        <v>2</v>
      </c>
      <c r="J30" s="70">
        <v>13239.8</v>
      </c>
      <c r="K30" s="69">
        <v>2</v>
      </c>
      <c r="L30" s="69">
        <v>0</v>
      </c>
      <c r="M30" s="69">
        <v>0</v>
      </c>
      <c r="N30" s="69">
        <v>0</v>
      </c>
      <c r="O30" s="69">
        <v>0</v>
      </c>
      <c r="P30" s="70">
        <v>0</v>
      </c>
      <c r="Q30" s="69">
        <v>0</v>
      </c>
      <c r="R30" s="70">
        <v>0</v>
      </c>
    </row>
    <row r="31" spans="2:18" ht="30.75" customHeight="1" thickBot="1" x14ac:dyDescent="0.3">
      <c r="C31" s="30">
        <v>12</v>
      </c>
      <c r="D31" s="173"/>
      <c r="E31" s="181" t="s">
        <v>50</v>
      </c>
      <c r="F31" s="182"/>
      <c r="G31" s="69">
        <v>0</v>
      </c>
      <c r="H31" s="70">
        <v>0</v>
      </c>
      <c r="I31" s="69">
        <v>0</v>
      </c>
      <c r="J31" s="70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70">
        <v>0</v>
      </c>
      <c r="Q31" s="69">
        <v>0</v>
      </c>
      <c r="R31" s="70">
        <v>0</v>
      </c>
    </row>
    <row r="32" spans="2:18" ht="50.25" customHeight="1" thickBot="1" x14ac:dyDescent="0.3">
      <c r="C32" s="30">
        <v>13</v>
      </c>
      <c r="D32" s="173"/>
      <c r="E32" s="181" t="s">
        <v>51</v>
      </c>
      <c r="F32" s="182"/>
      <c r="G32" s="69">
        <v>0</v>
      </c>
      <c r="H32" s="70">
        <v>0</v>
      </c>
      <c r="I32" s="69">
        <v>0</v>
      </c>
      <c r="J32" s="70">
        <v>0</v>
      </c>
      <c r="K32" s="69">
        <v>0</v>
      </c>
      <c r="L32" s="69">
        <v>0</v>
      </c>
      <c r="M32" s="69">
        <v>0</v>
      </c>
      <c r="N32" s="69">
        <v>0</v>
      </c>
      <c r="O32" s="69">
        <v>0</v>
      </c>
      <c r="P32" s="70">
        <v>0</v>
      </c>
      <c r="Q32" s="69">
        <v>0</v>
      </c>
      <c r="R32" s="70">
        <v>0</v>
      </c>
    </row>
    <row r="33" spans="2:18" ht="50.25" customHeight="1" thickBot="1" x14ac:dyDescent="0.3">
      <c r="C33" s="31">
        <v>14</v>
      </c>
      <c r="D33" s="174"/>
      <c r="E33" s="183" t="s">
        <v>52</v>
      </c>
      <c r="F33" s="184"/>
      <c r="G33" s="69">
        <v>3</v>
      </c>
      <c r="H33" s="70">
        <v>548.53</v>
      </c>
      <c r="I33" s="69">
        <v>0</v>
      </c>
      <c r="J33" s="70">
        <v>0</v>
      </c>
      <c r="K33" s="69">
        <v>0</v>
      </c>
      <c r="L33" s="69">
        <v>0</v>
      </c>
      <c r="M33" s="69">
        <v>0</v>
      </c>
      <c r="N33" s="69">
        <v>0</v>
      </c>
      <c r="O33" s="69">
        <v>1</v>
      </c>
      <c r="P33" s="70">
        <v>1126.4000000000001</v>
      </c>
      <c r="Q33" s="69">
        <v>0</v>
      </c>
      <c r="R33" s="70">
        <v>0</v>
      </c>
    </row>
    <row r="34" spans="2:18" s="64" customFormat="1" ht="25.5" customHeight="1" thickBot="1" x14ac:dyDescent="0.3">
      <c r="B34" s="7"/>
      <c r="C34" s="41">
        <v>15</v>
      </c>
      <c r="D34" s="89" t="s">
        <v>36</v>
      </c>
      <c r="E34" s="177"/>
      <c r="F34" s="178"/>
      <c r="G34" s="69">
        <v>898</v>
      </c>
      <c r="H34" s="70">
        <v>38833.24</v>
      </c>
      <c r="I34" s="69">
        <v>50</v>
      </c>
      <c r="J34" s="70">
        <v>14368.18</v>
      </c>
      <c r="K34" s="69">
        <v>13</v>
      </c>
      <c r="L34" s="69">
        <v>30</v>
      </c>
      <c r="M34" s="69">
        <v>3</v>
      </c>
      <c r="N34" s="69">
        <v>1</v>
      </c>
      <c r="O34" s="69">
        <v>684</v>
      </c>
      <c r="P34" s="70">
        <v>6764.7939999999999</v>
      </c>
      <c r="Q34" s="69">
        <v>478</v>
      </c>
      <c r="R34" s="70">
        <v>3573.6489999999994</v>
      </c>
    </row>
  </sheetData>
  <mergeCells count="35"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C10:O10"/>
    <mergeCell ref="C11:O11"/>
    <mergeCell ref="D19:F19"/>
    <mergeCell ref="E22:E23"/>
    <mergeCell ref="O16:O18"/>
    <mergeCell ref="J16:J18"/>
  </mergeCells>
  <pageMargins left="0.7" right="0.7" top="0.75" bottom="0.75" header="0.3" footer="0.3"/>
  <pageSetup paperSize="9" scale="5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2023-05-11T05:40:49Z</dcterms:modified>
</cp:coreProperties>
</file>